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dica\Documents\AS21-22\Funzione-Strumentale\"/>
    </mc:Choice>
  </mc:AlternateContent>
  <bookViews>
    <workbookView xWindow="0" yWindow="0" windowWidth="20520" windowHeight="9555" activeTab="1"/>
  </bookViews>
  <sheets>
    <sheet name="Istruzioni" sheetId="1" r:id="rId1"/>
    <sheet name="Primo quadrimestre" sheetId="2" r:id="rId2"/>
    <sheet name="Secondo quadrimestre" sheetId="5" r:id="rId3"/>
    <sheet name="Grafici" sheetId="6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6" l="1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I34" i="5"/>
  <c r="H34" i="5"/>
  <c r="E34" i="5"/>
  <c r="D34" i="5"/>
  <c r="I33" i="5"/>
  <c r="H33" i="5"/>
  <c r="E33" i="5"/>
  <c r="D33" i="5"/>
  <c r="I32" i="5"/>
  <c r="H32" i="5"/>
  <c r="E32" i="5"/>
  <c r="D32" i="5"/>
  <c r="I31" i="5"/>
  <c r="H31" i="5"/>
  <c r="E31" i="5"/>
  <c r="D31" i="5"/>
  <c r="I30" i="5"/>
  <c r="H30" i="5"/>
  <c r="E30" i="5"/>
  <c r="D30" i="5"/>
  <c r="I29" i="5"/>
  <c r="H29" i="5"/>
  <c r="E29" i="5"/>
  <c r="D29" i="5"/>
  <c r="I28" i="5"/>
  <c r="H28" i="5"/>
  <c r="E28" i="5"/>
  <c r="D28" i="5"/>
  <c r="I27" i="5"/>
  <c r="H27" i="5"/>
  <c r="E27" i="5"/>
  <c r="D27" i="5"/>
  <c r="I26" i="5"/>
  <c r="H26" i="5"/>
  <c r="E26" i="5"/>
  <c r="D26" i="5"/>
  <c r="I25" i="5"/>
  <c r="H25" i="5"/>
  <c r="E25" i="5"/>
  <c r="D25" i="5"/>
  <c r="I24" i="5"/>
  <c r="H24" i="5"/>
  <c r="E24" i="5"/>
  <c r="D24" i="5"/>
  <c r="I23" i="5"/>
  <c r="H23" i="5"/>
  <c r="E23" i="5"/>
  <c r="D23" i="5"/>
  <c r="I22" i="5"/>
  <c r="H22" i="5"/>
  <c r="E22" i="5"/>
  <c r="D22" i="5"/>
  <c r="I21" i="5"/>
  <c r="H21" i="5"/>
  <c r="E21" i="5"/>
  <c r="D21" i="5"/>
  <c r="I20" i="5"/>
  <c r="H20" i="5"/>
  <c r="E20" i="5"/>
  <c r="D20" i="5"/>
  <c r="I19" i="5"/>
  <c r="H19" i="5"/>
  <c r="E19" i="5"/>
  <c r="D19" i="5"/>
  <c r="I18" i="5"/>
  <c r="H18" i="5"/>
  <c r="E18" i="5"/>
  <c r="D18" i="5"/>
  <c r="I17" i="5"/>
  <c r="H17" i="5"/>
  <c r="E17" i="5"/>
  <c r="D17" i="5"/>
  <c r="I16" i="5"/>
  <c r="H16" i="5"/>
  <c r="E16" i="5"/>
  <c r="D16" i="5"/>
  <c r="I15" i="5"/>
  <c r="H15" i="5"/>
  <c r="E15" i="5"/>
  <c r="D15" i="5"/>
  <c r="I14" i="5"/>
  <c r="H14" i="5"/>
  <c r="E14" i="5"/>
  <c r="D14" i="5"/>
  <c r="I13" i="5"/>
  <c r="M22" i="5" s="1"/>
  <c r="P19" i="6" s="1"/>
  <c r="H13" i="5"/>
  <c r="E13" i="5"/>
  <c r="D13" i="5"/>
  <c r="I12" i="5"/>
  <c r="H12" i="5"/>
  <c r="E12" i="5"/>
  <c r="D12" i="5"/>
  <c r="I11" i="5"/>
  <c r="H11" i="5"/>
  <c r="E11" i="5"/>
  <c r="D11" i="5"/>
  <c r="I10" i="5"/>
  <c r="H10" i="5"/>
  <c r="E10" i="5"/>
  <c r="D10" i="5"/>
  <c r="I9" i="5"/>
  <c r="H9" i="5"/>
  <c r="E9" i="5"/>
  <c r="D9" i="5"/>
  <c r="I8" i="5"/>
  <c r="H8" i="5"/>
  <c r="E8" i="5"/>
  <c r="D8" i="5"/>
  <c r="I7" i="5"/>
  <c r="H7" i="5"/>
  <c r="E7" i="5"/>
  <c r="D7" i="5"/>
  <c r="I6" i="5"/>
  <c r="H6" i="5"/>
  <c r="E6" i="5"/>
  <c r="M17" i="5" s="1"/>
  <c r="P7" i="6" s="1"/>
  <c r="D6" i="5"/>
  <c r="I19" i="2"/>
  <c r="H19" i="2"/>
  <c r="E19" i="2"/>
  <c r="D19" i="2"/>
  <c r="M23" i="5" l="1"/>
  <c r="P20" i="6" s="1"/>
  <c r="M16" i="5"/>
  <c r="P6" i="6" s="1"/>
  <c r="M25" i="5"/>
  <c r="P22" i="6" s="1"/>
  <c r="M15" i="5"/>
  <c r="P5" i="6" s="1"/>
  <c r="M24" i="5"/>
  <c r="P21" i="6" s="1"/>
  <c r="M18" i="5"/>
  <c r="P8" i="6" s="1"/>
  <c r="I7" i="2"/>
  <c r="I8" i="2"/>
  <c r="I9" i="2"/>
  <c r="I10" i="2"/>
  <c r="I11" i="2"/>
  <c r="I12" i="2"/>
  <c r="I13" i="2"/>
  <c r="I14" i="2"/>
  <c r="I15" i="2"/>
  <c r="I16" i="2"/>
  <c r="I17" i="2"/>
  <c r="I18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6" i="2"/>
  <c r="M22" i="2" s="1"/>
  <c r="B19" i="6" s="1"/>
  <c r="E6" i="2"/>
  <c r="H7" i="2"/>
  <c r="H8" i="2"/>
  <c r="H9" i="2"/>
  <c r="H10" i="2"/>
  <c r="H11" i="2"/>
  <c r="H12" i="2"/>
  <c r="H13" i="2"/>
  <c r="H14" i="2"/>
  <c r="H15" i="2"/>
  <c r="H16" i="2"/>
  <c r="H17" i="2"/>
  <c r="H18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6" i="2"/>
  <c r="D6" i="2"/>
  <c r="E7" i="2"/>
  <c r="E8" i="2"/>
  <c r="E9" i="2"/>
  <c r="E10" i="2"/>
  <c r="E11" i="2"/>
  <c r="E12" i="2"/>
  <c r="E13" i="2"/>
  <c r="E14" i="2"/>
  <c r="E15" i="2"/>
  <c r="E16" i="2"/>
  <c r="E17" i="2"/>
  <c r="E18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D7" i="2"/>
  <c r="D8" i="2"/>
  <c r="D9" i="2"/>
  <c r="D10" i="2"/>
  <c r="D11" i="2"/>
  <c r="D12" i="2"/>
  <c r="D13" i="2"/>
  <c r="D14" i="2"/>
  <c r="D15" i="2"/>
  <c r="D16" i="2"/>
  <c r="D17" i="2"/>
  <c r="D18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P9" i="6" l="1"/>
  <c r="P23" i="6"/>
  <c r="M19" i="5"/>
  <c r="N17" i="5" s="1"/>
  <c r="Q7" i="6" s="1"/>
  <c r="N16" i="5"/>
  <c r="Q6" i="6" s="1"/>
  <c r="N18" i="5"/>
  <c r="Q8" i="6" s="1"/>
  <c r="M26" i="5"/>
  <c r="N25" i="5" s="1"/>
  <c r="Q22" i="6" s="1"/>
  <c r="M15" i="2"/>
  <c r="B5" i="6" s="1"/>
  <c r="M17" i="2"/>
  <c r="M16" i="2"/>
  <c r="M18" i="2"/>
  <c r="M24" i="2"/>
  <c r="B21" i="6" s="1"/>
  <c r="B23" i="6" s="1"/>
  <c r="M23" i="2"/>
  <c r="M25" i="2"/>
  <c r="B22" i="6" s="1"/>
  <c r="B6" i="6" l="1"/>
  <c r="B7" i="6"/>
  <c r="B8" i="6"/>
  <c r="N23" i="5"/>
  <c r="Q20" i="6" s="1"/>
  <c r="N22" i="5"/>
  <c r="Q19" i="6" s="1"/>
  <c r="N24" i="5"/>
  <c r="Q21" i="6" s="1"/>
  <c r="N15" i="5"/>
  <c r="Q5" i="6" s="1"/>
  <c r="M26" i="2"/>
  <c r="N22" i="2" s="1"/>
  <c r="C19" i="6" s="1"/>
  <c r="M19" i="2"/>
  <c r="N16" i="2" s="1"/>
  <c r="C6" i="6" s="1"/>
  <c r="B9" i="6" l="1"/>
  <c r="N18" i="2"/>
  <c r="C8" i="6" s="1"/>
  <c r="N15" i="2"/>
  <c r="C5" i="6" s="1"/>
  <c r="N17" i="2"/>
  <c r="C7" i="6" s="1"/>
  <c r="N23" i="2"/>
  <c r="C20" i="6" s="1"/>
  <c r="N25" i="2"/>
  <c r="C22" i="6" s="1"/>
  <c r="N24" i="2"/>
  <c r="C21" i="6" s="1"/>
</calcChain>
</file>

<file path=xl/sharedStrings.xml><?xml version="1.0" encoding="utf-8"?>
<sst xmlns="http://schemas.openxmlformats.org/spreadsheetml/2006/main" count="116" uniqueCount="46">
  <si>
    <t>ISTITUTO COMPRENSIVO FIUGGI-ACUTO</t>
  </si>
  <si>
    <t>N.</t>
  </si>
  <si>
    <t>RILEVAZIONE DEGLI APPRENDIMENTI - Primo quadrimestre a.s. 2021/2022 Classe:…. Plesso…</t>
  </si>
  <si>
    <t>Cognome e nome
(facoltativo)</t>
  </si>
  <si>
    <t>ITALIANO</t>
  </si>
  <si>
    <t>PUNTEGGIO</t>
  </si>
  <si>
    <t>VOTO SINTETICO</t>
  </si>
  <si>
    <t>LIVELLO</t>
  </si>
  <si>
    <t>MATEMATICA</t>
  </si>
  <si>
    <t>LEGENDA</t>
  </si>
  <si>
    <t>Punteggio</t>
  </si>
  <si>
    <t>Livello</t>
  </si>
  <si>
    <t>100 - 95</t>
  </si>
  <si>
    <t>OTTIMO</t>
  </si>
  <si>
    <t>94 - 85</t>
  </si>
  <si>
    <t>DISTINTO</t>
  </si>
  <si>
    <t>84 - 75</t>
  </si>
  <si>
    <t>BUONO</t>
  </si>
  <si>
    <t>74 - 65</t>
  </si>
  <si>
    <t>PIUS</t>
  </si>
  <si>
    <t>SUFF</t>
  </si>
  <si>
    <t>&lt; 55</t>
  </si>
  <si>
    <t>INS</t>
  </si>
  <si>
    <t>A</t>
  </si>
  <si>
    <t>B</t>
  </si>
  <si>
    <t>C</t>
  </si>
  <si>
    <t>Voto sintetico</t>
  </si>
  <si>
    <t>D</t>
  </si>
  <si>
    <t>64 - 55</t>
  </si>
  <si>
    <t>Tot. Alunni fasica A</t>
  </si>
  <si>
    <t>Tot. Alunni fascia B</t>
  </si>
  <si>
    <t>Tot. Alunni fascia C</t>
  </si>
  <si>
    <t>Tot. Alunni fascia D</t>
  </si>
  <si>
    <t>Tot. Alunni fascia A</t>
  </si>
  <si>
    <t>GRAFICI PRIMO QUADRIMESTRE</t>
  </si>
  <si>
    <t>Fascia A</t>
  </si>
  <si>
    <t>Fascia B</t>
  </si>
  <si>
    <t>Fascia C</t>
  </si>
  <si>
    <t>Fascia D</t>
  </si>
  <si>
    <t>n. alunni</t>
  </si>
  <si>
    <t>percentuale</t>
  </si>
  <si>
    <t>n alunni</t>
  </si>
  <si>
    <t>GRAFICI SECONDO QUADRIMESTRE</t>
  </si>
  <si>
    <t>RILEVAZIONE DEGLI APPRENDIMENTI - secondo quadrimestre a.s. 2021/2022 Classe:…. Plesso…</t>
  </si>
  <si>
    <t>Registrazione dei dati delle prove comuni di primo e secondo quadrimestre</t>
  </si>
  <si>
    <t>ISTRUZIONI PER LA COMPILAZIONE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</si>
</sst>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9" fontId="5" fillId="0" borderId="0" xfId="1" applyFont="1" applyAlignment="1">
      <alignment horizontal="center"/>
    </xf>
    <xf numFmtId="9" fontId="2" fillId="0" borderId="0" xfId="0" applyNumberFormat="1" applyFont="1"/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Fill="1" applyAlignment="1">
      <alignment horizontal="center"/>
    </xf>
    <xf numFmtId="0" fontId="2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3" fillId="7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ITALIANO</a:t>
            </a:r>
            <a:r>
              <a:rPr lang="en-US" baseline="0"/>
              <a:t> 1° QUAD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Grafici!$B$4</c:f>
              <c:strCache>
                <c:ptCount val="1"/>
                <c:pt idx="0">
                  <c:v>n. alunni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Grafici!$A$5:$A$8</c:f>
              <c:strCache>
                <c:ptCount val="4"/>
                <c:pt idx="0">
                  <c:v>Fascia A</c:v>
                </c:pt>
                <c:pt idx="1">
                  <c:v>Fascia B</c:v>
                </c:pt>
                <c:pt idx="2">
                  <c:v>Fascia C</c:v>
                </c:pt>
                <c:pt idx="3">
                  <c:v>Fascia D</c:v>
                </c:pt>
              </c:strCache>
            </c:strRef>
          </c:cat>
          <c:val>
            <c:numRef>
              <c:f>Grafici!$B$5:$B$8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Grafici!$C$4</c:f>
              <c:strCache>
                <c:ptCount val="1"/>
                <c:pt idx="0">
                  <c:v>percentuale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Grafici!$A$5:$A$8</c:f>
              <c:strCache>
                <c:ptCount val="4"/>
                <c:pt idx="0">
                  <c:v>Fascia A</c:v>
                </c:pt>
                <c:pt idx="1">
                  <c:v>Fascia B</c:v>
                </c:pt>
                <c:pt idx="2">
                  <c:v>Fascia C</c:v>
                </c:pt>
                <c:pt idx="3">
                  <c:v>Fascia D</c:v>
                </c:pt>
              </c:strCache>
            </c:strRef>
          </c:cat>
          <c:val>
            <c:numRef>
              <c:f>Grafici!$C$5:$C$8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MATEMATICA 1° QUAD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Grafici!$B$18</c:f>
              <c:strCache>
                <c:ptCount val="1"/>
                <c:pt idx="0">
                  <c:v>n alunni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Grafici!$A$19:$A$22</c:f>
              <c:strCache>
                <c:ptCount val="4"/>
                <c:pt idx="0">
                  <c:v>Fascia A</c:v>
                </c:pt>
                <c:pt idx="1">
                  <c:v>Fascia B</c:v>
                </c:pt>
                <c:pt idx="2">
                  <c:v>Fascia C</c:v>
                </c:pt>
                <c:pt idx="3">
                  <c:v>Fascia D</c:v>
                </c:pt>
              </c:strCache>
            </c:strRef>
          </c:cat>
          <c:val>
            <c:numRef>
              <c:f>Grafici!$B$19:$B$22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Grafici!$C$18</c:f>
              <c:strCache>
                <c:ptCount val="1"/>
                <c:pt idx="0">
                  <c:v>percentuale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Grafici!$A$19:$A$22</c:f>
              <c:strCache>
                <c:ptCount val="4"/>
                <c:pt idx="0">
                  <c:v>Fascia A</c:v>
                </c:pt>
                <c:pt idx="1">
                  <c:v>Fascia B</c:v>
                </c:pt>
                <c:pt idx="2">
                  <c:v>Fascia C</c:v>
                </c:pt>
                <c:pt idx="3">
                  <c:v>Fascia D</c:v>
                </c:pt>
              </c:strCache>
            </c:strRef>
          </c:cat>
          <c:val>
            <c:numRef>
              <c:f>Grafici!$C$19:$C$22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ITALIANO</a:t>
            </a:r>
            <a:r>
              <a:rPr lang="en-US" baseline="0"/>
              <a:t> 2° QUAD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Grafici!$P$4</c:f>
              <c:strCache>
                <c:ptCount val="1"/>
                <c:pt idx="0">
                  <c:v>n. alunni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Grafici!$O$5:$O$8</c:f>
              <c:strCache>
                <c:ptCount val="4"/>
                <c:pt idx="0">
                  <c:v>Fascia A</c:v>
                </c:pt>
                <c:pt idx="1">
                  <c:v>Fascia B</c:v>
                </c:pt>
                <c:pt idx="2">
                  <c:v>Fascia C</c:v>
                </c:pt>
                <c:pt idx="3">
                  <c:v>Fascia D</c:v>
                </c:pt>
              </c:strCache>
            </c:strRef>
          </c:cat>
          <c:val>
            <c:numRef>
              <c:f>Grafici!$P$5:$P$8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Grafici!$Q$4</c:f>
              <c:strCache>
                <c:ptCount val="1"/>
                <c:pt idx="0">
                  <c:v>percentuale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Grafici!$O$5:$O$8</c:f>
              <c:strCache>
                <c:ptCount val="4"/>
                <c:pt idx="0">
                  <c:v>Fascia A</c:v>
                </c:pt>
                <c:pt idx="1">
                  <c:v>Fascia B</c:v>
                </c:pt>
                <c:pt idx="2">
                  <c:v>Fascia C</c:v>
                </c:pt>
                <c:pt idx="3">
                  <c:v>Fascia D</c:v>
                </c:pt>
              </c:strCache>
            </c:strRef>
          </c:cat>
          <c:val>
            <c:numRef>
              <c:f>Grafici!$Q$5:$Q$8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MATEMATICA</a:t>
            </a:r>
            <a:r>
              <a:rPr lang="en-US" baseline="0"/>
              <a:t> 2° QUAD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Grafici!$P$18</c:f>
              <c:strCache>
                <c:ptCount val="1"/>
                <c:pt idx="0">
                  <c:v>n. alunni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Grafici!$O$19:$O$22</c:f>
              <c:strCache>
                <c:ptCount val="4"/>
                <c:pt idx="0">
                  <c:v>Fascia A</c:v>
                </c:pt>
                <c:pt idx="1">
                  <c:v>Fascia B</c:v>
                </c:pt>
                <c:pt idx="2">
                  <c:v>Fascia C</c:v>
                </c:pt>
                <c:pt idx="3">
                  <c:v>Fascia D</c:v>
                </c:pt>
              </c:strCache>
            </c:strRef>
          </c:cat>
          <c:val>
            <c:numRef>
              <c:f>Grafici!$P$19:$P$22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Grafici!$Q$18</c:f>
              <c:strCache>
                <c:ptCount val="1"/>
                <c:pt idx="0">
                  <c:v>percentuale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Grafici!$O$19:$O$22</c:f>
              <c:strCache>
                <c:ptCount val="4"/>
                <c:pt idx="0">
                  <c:v>Fascia A</c:v>
                </c:pt>
                <c:pt idx="1">
                  <c:v>Fascia B</c:v>
                </c:pt>
                <c:pt idx="2">
                  <c:v>Fascia C</c:v>
                </c:pt>
                <c:pt idx="3">
                  <c:v>Fascia D</c:v>
                </c:pt>
              </c:strCache>
            </c:strRef>
          </c:cat>
          <c:val>
            <c:numRef>
              <c:f>Grafici!$Q$19:$Q$22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2</xdr:row>
      <xdr:rowOff>261937</xdr:rowOff>
    </xdr:from>
    <xdr:to>
      <xdr:col>14</xdr:col>
      <xdr:colOff>171448</xdr:colOff>
      <xdr:row>24</xdr:row>
      <xdr:rowOff>4762</xdr:rowOff>
    </xdr:to>
    <xdr:sp macro="" textlink="">
      <xdr:nvSpPr>
        <xdr:cNvPr id="2" name="CasellaDiTesto 1"/>
        <xdr:cNvSpPr txBox="1"/>
      </xdr:nvSpPr>
      <xdr:spPr>
        <a:xfrm flipH="1">
          <a:off x="19048" y="795337"/>
          <a:ext cx="9115425" cy="5610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/>
            <a:t>In questo file trovate </a:t>
          </a:r>
          <a:r>
            <a:rPr lang="it-IT" sz="1600" b="1"/>
            <a:t>4 schede</a:t>
          </a:r>
          <a:r>
            <a:rPr lang="it-IT" sz="1600"/>
            <a:t>: </a:t>
          </a:r>
          <a:r>
            <a:rPr lang="it-IT" sz="1600" b="1"/>
            <a:t>Istruzioni</a:t>
          </a:r>
          <a:r>
            <a:rPr lang="it-IT" sz="1600"/>
            <a:t>, </a:t>
          </a:r>
          <a:r>
            <a:rPr lang="it-IT" sz="1600" b="1"/>
            <a:t>Primo quadrimestre</a:t>
          </a:r>
          <a:r>
            <a:rPr lang="it-IT" sz="1600"/>
            <a:t>, </a:t>
          </a:r>
          <a:r>
            <a:rPr lang="it-IT" sz="1600" b="1"/>
            <a:t>Secondo quadrimestre</a:t>
          </a:r>
          <a:r>
            <a:rPr lang="it-IT" sz="1600"/>
            <a:t>, </a:t>
          </a:r>
          <a:r>
            <a:rPr lang="it-IT" sz="1600" b="1"/>
            <a:t>Grafici</a:t>
          </a:r>
          <a:r>
            <a:rPr lang="it-IT" sz="1600"/>
            <a:t>. </a:t>
          </a:r>
        </a:p>
        <a:p>
          <a:r>
            <a:rPr lang="it-IT" sz="1600"/>
            <a:t>Si raccomanda di </a:t>
          </a:r>
          <a:r>
            <a:rPr lang="it-IT" sz="1600" b="1"/>
            <a:t>non rinominare le schede</a:t>
          </a:r>
          <a:r>
            <a:rPr lang="it-IT" sz="1600"/>
            <a:t>, mentre è possibile rinominare il file.</a:t>
          </a:r>
        </a:p>
        <a:p>
          <a:r>
            <a:rPr lang="it-IT" sz="1600"/>
            <a:t>- Per prima cosa </a:t>
          </a:r>
          <a:r>
            <a:rPr lang="it-IT" sz="1600" b="1"/>
            <a:t>completate l'intestazione della scheda Primo quadrimestre (o Secondo</a:t>
          </a:r>
        </a:p>
        <a:p>
          <a:r>
            <a:rPr lang="it-IT" sz="1600" b="1"/>
            <a:t>quadrimestre se si sta compilando la valutazione del 2° quad) con l'indicazione della classe e del plesso</a:t>
          </a:r>
          <a:r>
            <a:rPr lang="it-IT" sz="1600"/>
            <a:t>.</a:t>
          </a:r>
        </a:p>
        <a:p>
          <a:r>
            <a:rPr lang="it-IT" sz="1600"/>
            <a:t>- Nella colonna </a:t>
          </a:r>
          <a:r>
            <a:rPr lang="it-IT" sz="1600" b="1"/>
            <a:t>Punteggio ottenuto </a:t>
          </a:r>
          <a:r>
            <a:rPr lang="it-IT" sz="1600"/>
            <a:t>inserire i dati relativi al </a:t>
          </a:r>
          <a:r>
            <a:rPr lang="it-IT" sz="1600" b="1"/>
            <a:t>punteggio ottenuto dagli </a:t>
          </a:r>
        </a:p>
        <a:p>
          <a:r>
            <a:rPr lang="it-IT" sz="1600" b="1"/>
            <a:t>alunni che hanno svolto la prova comune, compresi alunni con indicazione BES, DSA </a:t>
          </a:r>
        </a:p>
        <a:p>
          <a:r>
            <a:rPr lang="it-IT" sz="1600" b="1"/>
            <a:t>o con certifica H</a:t>
          </a:r>
          <a:r>
            <a:rPr lang="it-IT" sz="1600"/>
            <a:t> (va intesa compe prova comune la prova identica a quella degli altri alunni, anche se chi l'ha svolta ha usufruito di facilitatori quali lettura dell'insegnante, maggior tempo, uso della calcolatrice...). Le restatnti colonne si popoleranno automaticamente.</a:t>
          </a:r>
        </a:p>
        <a:p>
          <a:r>
            <a:rPr lang="it-IT" sz="1600"/>
            <a:t>- </a:t>
          </a:r>
          <a:r>
            <a:rPr lang="it-IT" sz="1600" b="1"/>
            <a:t>Cognome e nome dell'alunno è un dato facoltativo</a:t>
          </a:r>
          <a:r>
            <a:rPr lang="it-IT" sz="1600"/>
            <a:t>; potete inserirlo solo se a voi utile per meglio riportare il voto sintetico sul registro elettronico.</a:t>
          </a:r>
        </a:p>
        <a:p>
          <a:r>
            <a:rPr lang="it-IT" sz="1600"/>
            <a:t>- Invece </a:t>
          </a:r>
          <a:r>
            <a:rPr lang="it-IT" sz="1600" b="1"/>
            <a:t>nel  caso in cui l'alunno/a BES, DSA o H abbia svolto prova diversificata, inserire un solo asterisco * nella colonna Punteggio ottenuto</a:t>
          </a:r>
          <a:r>
            <a:rPr lang="it-IT" sz="1600"/>
            <a:t>.</a:t>
          </a:r>
        </a:p>
        <a:p>
          <a:r>
            <a:rPr lang="it-IT" sz="1600"/>
            <a:t>- L'insegnante referente per la valutazione contatterà i singoli team che hanno segnalato prove diversificate, al fine di ottenere informazioni di tipo qualitativo in merito alla prova diversificata svolta. </a:t>
          </a:r>
        </a:p>
        <a:p>
          <a:r>
            <a:rPr lang="it-IT" sz="1600"/>
            <a:t>- </a:t>
          </a:r>
          <a:r>
            <a:rPr lang="it-IT" sz="1600" b="1"/>
            <a:t>In caso di alunno/a assente inserire nella colonna Punteggio ottenuto l'abbreviazione ass</a:t>
          </a:r>
          <a:r>
            <a:rPr lang="it-IT" sz="1600"/>
            <a:t>.</a:t>
          </a:r>
        </a:p>
        <a:p>
          <a:r>
            <a:rPr lang="it-IT" sz="1600"/>
            <a:t>- La scheda </a:t>
          </a:r>
          <a:r>
            <a:rPr lang="it-IT" sz="1600" b="1"/>
            <a:t>Grafici</a:t>
          </a:r>
          <a:r>
            <a:rPr lang="it-IT" sz="1600"/>
            <a:t> si popolerà contestualmente alla compilazione delle precedenti e vi potrà</a:t>
          </a:r>
        </a:p>
        <a:p>
          <a:r>
            <a:rPr lang="it-IT" sz="1600"/>
            <a:t> essere utile per avere un'immediata visualizzazione dell'andamento della classe in relazione a una valutazione di tipo quantitativo.</a:t>
          </a:r>
        </a:p>
        <a:p>
          <a:r>
            <a:rPr lang="it-IT" sz="1600"/>
            <a:t>- Al termine della compilazione </a:t>
          </a:r>
          <a:r>
            <a:rPr lang="it-IT" sz="1600" b="1"/>
            <a:t>salvare il file e inviarlo tramite e-mail </a:t>
          </a:r>
          <a:r>
            <a:rPr lang="it-IT" sz="1600"/>
            <a:t>alla F.S. Silvia Di Castro all'indirizzo </a:t>
          </a:r>
          <a:r>
            <a:rPr lang="it-IT" sz="1600" b="1"/>
            <a:t>dicastro.silvia@gmail.com</a:t>
          </a:r>
          <a:r>
            <a:rPr lang="it-IT" sz="1600"/>
            <a:t> 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11906</xdr:colOff>
      <xdr:row>1</xdr:row>
      <xdr:rowOff>21430</xdr:rowOff>
    </xdr:from>
    <xdr:to>
      <xdr:col>12</xdr:col>
      <xdr:colOff>119064</xdr:colOff>
      <xdr:row>12</xdr:row>
      <xdr:rowOff>200025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16667</xdr:colOff>
      <xdr:row>16</xdr:row>
      <xdr:rowOff>7142</xdr:rowOff>
    </xdr:from>
    <xdr:to>
      <xdr:col>12</xdr:col>
      <xdr:colOff>123824</xdr:colOff>
      <xdr:row>29</xdr:row>
      <xdr:rowOff>95249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64293</xdr:colOff>
      <xdr:row>1</xdr:row>
      <xdr:rowOff>21429</xdr:rowOff>
    </xdr:from>
    <xdr:to>
      <xdr:col>24</xdr:col>
      <xdr:colOff>395286</xdr:colOff>
      <xdr:row>14</xdr:row>
      <xdr:rowOff>42862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30954</xdr:colOff>
      <xdr:row>16</xdr:row>
      <xdr:rowOff>11906</xdr:rowOff>
    </xdr:from>
    <xdr:to>
      <xdr:col>24</xdr:col>
      <xdr:colOff>595312</xdr:colOff>
      <xdr:row>29</xdr:row>
      <xdr:rowOff>171450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showGridLines="0" workbookViewId="0">
      <selection sqref="A1:XFD1048576"/>
    </sheetView>
  </sheetViews>
  <sheetFormatPr defaultRowHeight="21" x14ac:dyDescent="0.65"/>
  <cols>
    <col min="1" max="1" width="7.59765625" style="17" customWidth="1"/>
    <col min="2" max="16384" width="9.06640625" style="17"/>
  </cols>
  <sheetData>
    <row r="1" spans="1:13" x14ac:dyDescent="0.65">
      <c r="A1" s="23" t="s">
        <v>44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x14ac:dyDescent="0.65">
      <c r="A2" s="19"/>
    </row>
    <row r="3" spans="1:13" x14ac:dyDescent="0.65">
      <c r="A3" s="24" t="s">
        <v>45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x14ac:dyDescent="0.65">
      <c r="A4" s="18"/>
    </row>
  </sheetData>
  <sheetProtection algorithmName="SHA-512" hashValue="f/sZI8wBSUCyxczCunwc+3cLr/IHpTDrSTgBvpefb73sTQGjbN/CsrYa4uI1uaVqN7MntwSOR8fru7xwT3Zyiw==" saltValue="0c8hq93x2NdWurHzK3hWfw==" spinCount="100000" sheet="1" objects="1" scenarios="1" selectLockedCells="1"/>
  <mergeCells count="2">
    <mergeCell ref="A1:M1"/>
    <mergeCell ref="A3:M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showGridLines="0" tabSelected="1" workbookViewId="0">
      <selection activeCell="C6" sqref="C6"/>
    </sheetView>
  </sheetViews>
  <sheetFormatPr defaultRowHeight="18" x14ac:dyDescent="0.55000000000000004"/>
  <cols>
    <col min="1" max="1" width="9.06640625" style="1"/>
    <col min="2" max="2" width="35.86328125" style="1" customWidth="1"/>
    <col min="3" max="3" width="13.1328125" style="2" bestFit="1" customWidth="1"/>
    <col min="4" max="4" width="18" style="2" bestFit="1" customWidth="1"/>
    <col min="5" max="5" width="8.9296875" style="2" bestFit="1" customWidth="1"/>
    <col min="6" max="6" width="3.73046875" style="1" customWidth="1"/>
    <col min="7" max="7" width="14.9296875" style="2" bestFit="1" customWidth="1"/>
    <col min="8" max="8" width="18" style="2" bestFit="1" customWidth="1"/>
    <col min="9" max="9" width="8.9296875" style="2" bestFit="1" customWidth="1"/>
    <col min="10" max="10" width="5" style="1" customWidth="1"/>
    <col min="11" max="11" width="10.796875" style="1" bestFit="1" customWidth="1"/>
    <col min="12" max="12" width="14.53125" style="1" bestFit="1" customWidth="1"/>
    <col min="13" max="16384" width="9.06640625" style="1"/>
  </cols>
  <sheetData>
    <row r="1" spans="1:15" ht="23.25" x14ac:dyDescent="0.7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20"/>
      <c r="N1" s="20"/>
      <c r="O1" s="20"/>
    </row>
    <row r="2" spans="1:15" ht="21" x14ac:dyDescent="0.65">
      <c r="A2" s="32" t="s">
        <v>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ht="21" x14ac:dyDescent="0.65">
      <c r="A3" s="4"/>
      <c r="B3" s="4"/>
      <c r="C3" s="3"/>
      <c r="D3" s="3"/>
      <c r="E3" s="3"/>
      <c r="F3" s="4"/>
      <c r="G3" s="3"/>
      <c r="H3" s="3"/>
      <c r="I3" s="3"/>
      <c r="J3" s="4"/>
      <c r="K3" s="4"/>
      <c r="L3" s="4"/>
      <c r="M3" s="4"/>
      <c r="N3" s="4"/>
      <c r="O3" s="4"/>
    </row>
    <row r="4" spans="1:15" x14ac:dyDescent="0.55000000000000004">
      <c r="C4" s="33" t="s">
        <v>4</v>
      </c>
      <c r="D4" s="34"/>
      <c r="E4" s="35"/>
      <c r="G4" s="28" t="s">
        <v>8</v>
      </c>
      <c r="H4" s="29"/>
      <c r="I4" s="30"/>
      <c r="K4" s="28" t="s">
        <v>9</v>
      </c>
      <c r="L4" s="29"/>
      <c r="M4" s="30"/>
    </row>
    <row r="5" spans="1:15" ht="36" x14ac:dyDescent="0.55000000000000004">
      <c r="A5" s="5" t="s">
        <v>1</v>
      </c>
      <c r="B5" s="6" t="s">
        <v>3</v>
      </c>
      <c r="C5" s="5" t="s">
        <v>5</v>
      </c>
      <c r="D5" s="5" t="s">
        <v>6</v>
      </c>
      <c r="E5" s="5" t="s">
        <v>7</v>
      </c>
      <c r="G5" s="5" t="s">
        <v>5</v>
      </c>
      <c r="H5" s="5" t="s">
        <v>6</v>
      </c>
      <c r="I5" s="5" t="s">
        <v>7</v>
      </c>
      <c r="K5" s="5" t="s">
        <v>10</v>
      </c>
      <c r="L5" s="5" t="s">
        <v>26</v>
      </c>
      <c r="M5" s="7" t="s">
        <v>11</v>
      </c>
    </row>
    <row r="6" spans="1:15" x14ac:dyDescent="0.55000000000000004">
      <c r="A6" s="21">
        <v>1</v>
      </c>
      <c r="B6" s="22"/>
      <c r="C6" s="21"/>
      <c r="D6" s="5" t="str">
        <f>IF(C6="ass","ASS",IF(C6="*","PR DIFF",IF(C6="","",IF(C6&gt;94,"OTT",IF(C6&gt;84,"DIS",IF(C6&gt;74,"BUONO",IF(C6&gt;64,"PIUS",IF(C6&gt;54,"SUFF",IF(C6&lt;55,"INS",)))))))))</f>
        <v/>
      </c>
      <c r="E6" s="5" t="str">
        <f>IF(C6="ass","ASS",IF(C6="*","PR DIFF",IF(C6="","",IF(C6&gt;84,"A",IF(C6&gt;64,"B",IF(C6&gt;54,"C",IF(C6&lt;55,"D")))))))</f>
        <v/>
      </c>
      <c r="G6" s="21"/>
      <c r="H6" s="5" t="str">
        <f>IF(G6="ass","ASS",IF(G6="*","PR DIFF",IF(G6="","",IF(G6&gt;94,"OTT",IF(G6&gt;84,"DIS",IF(G6&gt;74,"BUONO",IF(G6&gt;64,"PIUS",IF(G6&gt;54,"SUFF",IF(G6&lt;55,"INS",)))))))))</f>
        <v/>
      </c>
      <c r="I6" s="5" t="str">
        <f>IF(G6="ass","ASS",IF(G6="*","PR DIFF",IF(G6="","",IF(G6&gt;84,"A",IF(G6&gt;64,"B",IF(G6&gt;54,"C",IF(G6&lt;55,"D")))))))</f>
        <v/>
      </c>
      <c r="K6" s="8" t="s">
        <v>12</v>
      </c>
      <c r="L6" s="5" t="s">
        <v>13</v>
      </c>
      <c r="M6" s="36" t="s">
        <v>23</v>
      </c>
    </row>
    <row r="7" spans="1:15" x14ac:dyDescent="0.55000000000000004">
      <c r="A7" s="21">
        <v>2</v>
      </c>
      <c r="B7" s="22"/>
      <c r="C7" s="21"/>
      <c r="D7" s="5" t="str">
        <f t="shared" ref="D7:D34" si="0">IF(C7="ass","ASS",IF(C7="*","PR DIFF",IF(C7="","",IF(C7&gt;94,"OTT",IF(C7&gt;84,"DIS",IF(C7&gt;74,"BUONO",IF(C7&gt;64,"PIUS",IF(C7&gt;54,"SUFF",IF(C7&lt;55,"INS",)))))))))</f>
        <v/>
      </c>
      <c r="E7" s="5" t="str">
        <f t="shared" ref="E7:E33" si="1">IF(C7="ass","ASS",IF(C7="*","PR DIFF",IF(C7="","",IF(C7&gt;84,"A",IF(C7&gt;64,"B",IF(C7&gt;54,"C",IF(C7&lt;55,"D")))))))</f>
        <v/>
      </c>
      <c r="G7" s="21"/>
      <c r="H7" s="5" t="str">
        <f t="shared" ref="H7:H34" si="2">IF(G7="ass","ASS",IF(G7="*","PR DIFF",IF(G7="","",IF(G7&gt;94,"OTT",IF(G7&gt;84,"DIS",IF(G7&gt;74,"BUONO",IF(G7&gt;64,"PIUS",IF(G7&gt;54,"SUFF",IF(G7&lt;55,"INS",)))))))))</f>
        <v/>
      </c>
      <c r="I7" s="5" t="str">
        <f t="shared" ref="I7:I34" si="3">IF(G7="ass","ASS",IF(G7="*","PR DIFF",IF(G7="","",IF(G7&gt;84,"A",IF(G7&gt;64,"B",IF(G7&gt;54,"C",IF(G7&lt;55,"D")))))))</f>
        <v/>
      </c>
      <c r="K7" s="8" t="s">
        <v>14</v>
      </c>
      <c r="L7" s="5" t="s">
        <v>15</v>
      </c>
      <c r="M7" s="36"/>
    </row>
    <row r="8" spans="1:15" x14ac:dyDescent="0.55000000000000004">
      <c r="A8" s="21">
        <v>3</v>
      </c>
      <c r="B8" s="22"/>
      <c r="C8" s="21"/>
      <c r="D8" s="5" t="str">
        <f t="shared" si="0"/>
        <v/>
      </c>
      <c r="E8" s="5" t="str">
        <f t="shared" si="1"/>
        <v/>
      </c>
      <c r="G8" s="21"/>
      <c r="H8" s="5" t="str">
        <f t="shared" si="2"/>
        <v/>
      </c>
      <c r="I8" s="5" t="str">
        <f t="shared" si="3"/>
        <v/>
      </c>
      <c r="K8" s="8" t="s">
        <v>16</v>
      </c>
      <c r="L8" s="5" t="s">
        <v>17</v>
      </c>
      <c r="M8" s="27" t="s">
        <v>24</v>
      </c>
    </row>
    <row r="9" spans="1:15" x14ac:dyDescent="0.55000000000000004">
      <c r="A9" s="21">
        <v>4</v>
      </c>
      <c r="B9" s="22"/>
      <c r="C9" s="21"/>
      <c r="D9" s="5" t="str">
        <f t="shared" si="0"/>
        <v/>
      </c>
      <c r="E9" s="5" t="str">
        <f t="shared" si="1"/>
        <v/>
      </c>
      <c r="G9" s="21"/>
      <c r="H9" s="5" t="str">
        <f t="shared" si="2"/>
        <v/>
      </c>
      <c r="I9" s="5" t="str">
        <f t="shared" si="3"/>
        <v/>
      </c>
      <c r="K9" s="8" t="s">
        <v>18</v>
      </c>
      <c r="L9" s="5" t="s">
        <v>19</v>
      </c>
      <c r="M9" s="27"/>
    </row>
    <row r="10" spans="1:15" x14ac:dyDescent="0.55000000000000004">
      <c r="A10" s="21">
        <v>5</v>
      </c>
      <c r="B10" s="22"/>
      <c r="C10" s="21"/>
      <c r="D10" s="5" t="str">
        <f t="shared" si="0"/>
        <v/>
      </c>
      <c r="E10" s="5" t="str">
        <f t="shared" si="1"/>
        <v/>
      </c>
      <c r="G10" s="21"/>
      <c r="H10" s="5" t="str">
        <f t="shared" si="2"/>
        <v/>
      </c>
      <c r="I10" s="5" t="str">
        <f t="shared" si="3"/>
        <v/>
      </c>
      <c r="K10" s="9" t="s">
        <v>28</v>
      </c>
      <c r="L10" s="6" t="s">
        <v>20</v>
      </c>
      <c r="M10" s="14" t="s">
        <v>25</v>
      </c>
    </row>
    <row r="11" spans="1:15" x14ac:dyDescent="0.55000000000000004">
      <c r="A11" s="21">
        <v>6</v>
      </c>
      <c r="B11" s="22"/>
      <c r="C11" s="21"/>
      <c r="D11" s="5" t="str">
        <f t="shared" si="0"/>
        <v/>
      </c>
      <c r="E11" s="5" t="str">
        <f t="shared" si="1"/>
        <v/>
      </c>
      <c r="G11" s="21"/>
      <c r="H11" s="5" t="str">
        <f t="shared" si="2"/>
        <v/>
      </c>
      <c r="I11" s="5" t="str">
        <f t="shared" si="3"/>
        <v/>
      </c>
      <c r="K11" s="9" t="s">
        <v>21</v>
      </c>
      <c r="L11" s="6" t="s">
        <v>22</v>
      </c>
      <c r="M11" s="16" t="s">
        <v>27</v>
      </c>
    </row>
    <row r="12" spans="1:15" x14ac:dyDescent="0.55000000000000004">
      <c r="A12" s="21">
        <v>7</v>
      </c>
      <c r="B12" s="22"/>
      <c r="C12" s="21"/>
      <c r="D12" s="5" t="str">
        <f t="shared" si="0"/>
        <v/>
      </c>
      <c r="E12" s="5" t="str">
        <f t="shared" si="1"/>
        <v/>
      </c>
      <c r="G12" s="21"/>
      <c r="H12" s="5" t="str">
        <f t="shared" si="2"/>
        <v/>
      </c>
      <c r="I12" s="5" t="str">
        <f t="shared" si="3"/>
        <v/>
      </c>
    </row>
    <row r="13" spans="1:15" x14ac:dyDescent="0.55000000000000004">
      <c r="A13" s="21">
        <v>8</v>
      </c>
      <c r="B13" s="22"/>
      <c r="C13" s="21"/>
      <c r="D13" s="5" t="str">
        <f t="shared" si="0"/>
        <v/>
      </c>
      <c r="E13" s="5" t="str">
        <f t="shared" si="1"/>
        <v/>
      </c>
      <c r="G13" s="21"/>
      <c r="H13" s="5" t="str">
        <f t="shared" si="2"/>
        <v/>
      </c>
      <c r="I13" s="5" t="str">
        <f t="shared" si="3"/>
        <v/>
      </c>
    </row>
    <row r="14" spans="1:15" x14ac:dyDescent="0.55000000000000004">
      <c r="A14" s="21">
        <v>9</v>
      </c>
      <c r="B14" s="22"/>
      <c r="C14" s="21"/>
      <c r="D14" s="5" t="str">
        <f t="shared" si="0"/>
        <v/>
      </c>
      <c r="E14" s="5" t="str">
        <f t="shared" si="1"/>
        <v/>
      </c>
      <c r="G14" s="21"/>
      <c r="H14" s="5" t="str">
        <f t="shared" si="2"/>
        <v/>
      </c>
      <c r="I14" s="5" t="str">
        <f t="shared" si="3"/>
        <v/>
      </c>
      <c r="K14" s="26" t="s">
        <v>4</v>
      </c>
      <c r="L14" s="26"/>
      <c r="M14" s="26"/>
    </row>
    <row r="15" spans="1:15" x14ac:dyDescent="0.55000000000000004">
      <c r="A15" s="21">
        <v>10</v>
      </c>
      <c r="B15" s="22"/>
      <c r="C15" s="21"/>
      <c r="D15" s="5" t="str">
        <f t="shared" si="0"/>
        <v/>
      </c>
      <c r="E15" s="5" t="str">
        <f t="shared" si="1"/>
        <v/>
      </c>
      <c r="G15" s="21"/>
      <c r="H15" s="5" t="str">
        <f t="shared" si="2"/>
        <v/>
      </c>
      <c r="I15" s="5" t="str">
        <f t="shared" si="3"/>
        <v/>
      </c>
      <c r="K15" s="25" t="s">
        <v>29</v>
      </c>
      <c r="L15" s="25"/>
      <c r="M15" s="5">
        <f>COUNTIF(E6:E34,"A")</f>
        <v>0</v>
      </c>
      <c r="N15" s="12" t="e">
        <f>M15/M19</f>
        <v>#DIV/0!</v>
      </c>
    </row>
    <row r="16" spans="1:15" x14ac:dyDescent="0.55000000000000004">
      <c r="A16" s="21">
        <v>11</v>
      </c>
      <c r="B16" s="22"/>
      <c r="C16" s="21"/>
      <c r="D16" s="5" t="str">
        <f t="shared" si="0"/>
        <v/>
      </c>
      <c r="E16" s="5" t="str">
        <f t="shared" si="1"/>
        <v/>
      </c>
      <c r="G16" s="21"/>
      <c r="H16" s="5" t="str">
        <f t="shared" si="2"/>
        <v/>
      </c>
      <c r="I16" s="5" t="str">
        <f t="shared" si="3"/>
        <v/>
      </c>
      <c r="K16" s="25" t="s">
        <v>30</v>
      </c>
      <c r="L16" s="25"/>
      <c r="M16" s="5">
        <f>COUNTIF(E6:E34,"B")</f>
        <v>0</v>
      </c>
      <c r="N16" s="12" t="e">
        <f>M16/M19</f>
        <v>#DIV/0!</v>
      </c>
    </row>
    <row r="17" spans="1:14" x14ac:dyDescent="0.55000000000000004">
      <c r="A17" s="21">
        <v>12</v>
      </c>
      <c r="B17" s="22"/>
      <c r="C17" s="21"/>
      <c r="D17" s="5" t="str">
        <f t="shared" si="0"/>
        <v/>
      </c>
      <c r="E17" s="5" t="str">
        <f t="shared" si="1"/>
        <v/>
      </c>
      <c r="G17" s="21"/>
      <c r="H17" s="5" t="str">
        <f t="shared" si="2"/>
        <v/>
      </c>
      <c r="I17" s="5" t="str">
        <f t="shared" si="3"/>
        <v/>
      </c>
      <c r="K17" s="25" t="s">
        <v>31</v>
      </c>
      <c r="L17" s="25"/>
      <c r="M17" s="5">
        <f>COUNTIF(E6:E34,"C")</f>
        <v>0</v>
      </c>
      <c r="N17" s="12" t="e">
        <f>M17/M19</f>
        <v>#DIV/0!</v>
      </c>
    </row>
    <row r="18" spans="1:14" x14ac:dyDescent="0.55000000000000004">
      <c r="A18" s="21">
        <v>13</v>
      </c>
      <c r="B18" s="22"/>
      <c r="C18" s="21"/>
      <c r="D18" s="5" t="str">
        <f t="shared" si="0"/>
        <v/>
      </c>
      <c r="E18" s="5" t="str">
        <f t="shared" si="1"/>
        <v/>
      </c>
      <c r="G18" s="21"/>
      <c r="H18" s="5" t="str">
        <f t="shared" si="2"/>
        <v/>
      </c>
      <c r="I18" s="5" t="str">
        <f t="shared" si="3"/>
        <v/>
      </c>
      <c r="K18" s="25" t="s">
        <v>32</v>
      </c>
      <c r="L18" s="25"/>
      <c r="M18" s="5">
        <f>COUNTIF(E6:E34,"D")</f>
        <v>0</v>
      </c>
      <c r="N18" s="12" t="e">
        <f>M18/M19</f>
        <v>#DIV/0!</v>
      </c>
    </row>
    <row r="19" spans="1:14" x14ac:dyDescent="0.55000000000000004">
      <c r="A19" s="21">
        <v>14</v>
      </c>
      <c r="B19" s="22"/>
      <c r="C19" s="21"/>
      <c r="D19" s="5" t="str">
        <f t="shared" si="0"/>
        <v/>
      </c>
      <c r="E19" s="5" t="str">
        <f t="shared" si="1"/>
        <v/>
      </c>
      <c r="G19" s="21"/>
      <c r="H19" s="5" t="str">
        <f t="shared" si="2"/>
        <v/>
      </c>
      <c r="I19" s="5" t="str">
        <f t="shared" si="3"/>
        <v/>
      </c>
      <c r="K19" s="10"/>
      <c r="L19" s="10"/>
      <c r="M19" s="11">
        <f>SUM(M15:M18)</f>
        <v>0</v>
      </c>
    </row>
    <row r="20" spans="1:14" x14ac:dyDescent="0.55000000000000004">
      <c r="A20" s="21">
        <v>15</v>
      </c>
      <c r="B20" s="22"/>
      <c r="C20" s="21"/>
      <c r="D20" s="5" t="str">
        <f t="shared" si="0"/>
        <v/>
      </c>
      <c r="E20" s="5" t="str">
        <f t="shared" si="1"/>
        <v/>
      </c>
      <c r="G20" s="21"/>
      <c r="H20" s="5" t="str">
        <f t="shared" si="2"/>
        <v/>
      </c>
      <c r="I20" s="5" t="str">
        <f t="shared" si="3"/>
        <v/>
      </c>
    </row>
    <row r="21" spans="1:14" x14ac:dyDescent="0.55000000000000004">
      <c r="A21" s="21">
        <v>16</v>
      </c>
      <c r="B21" s="22"/>
      <c r="C21" s="21"/>
      <c r="D21" s="5" t="str">
        <f t="shared" si="0"/>
        <v/>
      </c>
      <c r="E21" s="5" t="str">
        <f t="shared" si="1"/>
        <v/>
      </c>
      <c r="G21" s="21"/>
      <c r="H21" s="5" t="str">
        <f t="shared" si="2"/>
        <v/>
      </c>
      <c r="I21" s="5" t="str">
        <f t="shared" si="3"/>
        <v/>
      </c>
      <c r="K21" s="26" t="s">
        <v>8</v>
      </c>
      <c r="L21" s="26"/>
      <c r="M21" s="26"/>
    </row>
    <row r="22" spans="1:14" x14ac:dyDescent="0.55000000000000004">
      <c r="A22" s="21">
        <v>17</v>
      </c>
      <c r="B22" s="22"/>
      <c r="C22" s="21"/>
      <c r="D22" s="5" t="str">
        <f t="shared" si="0"/>
        <v/>
      </c>
      <c r="E22" s="5" t="str">
        <f t="shared" si="1"/>
        <v/>
      </c>
      <c r="G22" s="21"/>
      <c r="H22" s="5" t="str">
        <f t="shared" si="2"/>
        <v/>
      </c>
      <c r="I22" s="5" t="str">
        <f t="shared" si="3"/>
        <v/>
      </c>
      <c r="K22" s="25" t="s">
        <v>33</v>
      </c>
      <c r="L22" s="25"/>
      <c r="M22" s="5">
        <f>COUNTIF(I6:I34,"A")</f>
        <v>0</v>
      </c>
      <c r="N22" s="12" t="e">
        <f>M22/M26</f>
        <v>#DIV/0!</v>
      </c>
    </row>
    <row r="23" spans="1:14" x14ac:dyDescent="0.55000000000000004">
      <c r="A23" s="21">
        <v>18</v>
      </c>
      <c r="B23" s="22"/>
      <c r="C23" s="21"/>
      <c r="D23" s="5" t="str">
        <f t="shared" si="0"/>
        <v/>
      </c>
      <c r="E23" s="5" t="str">
        <f t="shared" si="1"/>
        <v/>
      </c>
      <c r="G23" s="21"/>
      <c r="H23" s="5" t="str">
        <f t="shared" si="2"/>
        <v/>
      </c>
      <c r="I23" s="5" t="str">
        <f t="shared" si="3"/>
        <v/>
      </c>
      <c r="K23" s="25" t="s">
        <v>30</v>
      </c>
      <c r="L23" s="25"/>
      <c r="M23" s="5">
        <f>COUNTIF(I6:I34,"B")</f>
        <v>0</v>
      </c>
      <c r="N23" s="12" t="e">
        <f>M23/M26</f>
        <v>#DIV/0!</v>
      </c>
    </row>
    <row r="24" spans="1:14" x14ac:dyDescent="0.55000000000000004">
      <c r="A24" s="21">
        <v>19</v>
      </c>
      <c r="B24" s="22"/>
      <c r="C24" s="21"/>
      <c r="D24" s="5" t="str">
        <f t="shared" si="0"/>
        <v/>
      </c>
      <c r="E24" s="5" t="str">
        <f t="shared" si="1"/>
        <v/>
      </c>
      <c r="G24" s="21"/>
      <c r="H24" s="5" t="str">
        <f t="shared" si="2"/>
        <v/>
      </c>
      <c r="I24" s="5" t="str">
        <f t="shared" si="3"/>
        <v/>
      </c>
      <c r="K24" s="25" t="s">
        <v>31</v>
      </c>
      <c r="L24" s="25"/>
      <c r="M24" s="5">
        <f>COUNTIF(I6:I34,"C")</f>
        <v>0</v>
      </c>
      <c r="N24" s="12" t="e">
        <f>M24/M26</f>
        <v>#DIV/0!</v>
      </c>
    </row>
    <row r="25" spans="1:14" x14ac:dyDescent="0.55000000000000004">
      <c r="A25" s="21">
        <v>20</v>
      </c>
      <c r="B25" s="22"/>
      <c r="C25" s="21"/>
      <c r="D25" s="5" t="str">
        <f t="shared" si="0"/>
        <v/>
      </c>
      <c r="E25" s="5" t="str">
        <f t="shared" si="1"/>
        <v/>
      </c>
      <c r="G25" s="21"/>
      <c r="H25" s="5" t="str">
        <f t="shared" si="2"/>
        <v/>
      </c>
      <c r="I25" s="5" t="str">
        <f t="shared" si="3"/>
        <v/>
      </c>
      <c r="K25" s="25" t="s">
        <v>32</v>
      </c>
      <c r="L25" s="25"/>
      <c r="M25" s="5">
        <f>COUNTIF(I6:I34,"D")</f>
        <v>0</v>
      </c>
      <c r="N25" s="12" t="e">
        <f>M25/M26</f>
        <v>#DIV/0!</v>
      </c>
    </row>
    <row r="26" spans="1:14" x14ac:dyDescent="0.55000000000000004">
      <c r="A26" s="21">
        <v>21</v>
      </c>
      <c r="B26" s="22"/>
      <c r="C26" s="21"/>
      <c r="D26" s="5" t="str">
        <f t="shared" si="0"/>
        <v/>
      </c>
      <c r="E26" s="5" t="str">
        <f t="shared" si="1"/>
        <v/>
      </c>
      <c r="G26" s="21"/>
      <c r="H26" s="5" t="str">
        <f t="shared" si="2"/>
        <v/>
      </c>
      <c r="I26" s="5" t="str">
        <f t="shared" si="3"/>
        <v/>
      </c>
      <c r="M26" s="2">
        <f>SUM(M22:M25)</f>
        <v>0</v>
      </c>
    </row>
    <row r="27" spans="1:14" x14ac:dyDescent="0.55000000000000004">
      <c r="A27" s="21">
        <v>22</v>
      </c>
      <c r="B27" s="22"/>
      <c r="C27" s="21"/>
      <c r="D27" s="5" t="str">
        <f t="shared" si="0"/>
        <v/>
      </c>
      <c r="E27" s="5" t="str">
        <f t="shared" si="1"/>
        <v/>
      </c>
      <c r="G27" s="21"/>
      <c r="H27" s="5" t="str">
        <f t="shared" si="2"/>
        <v/>
      </c>
      <c r="I27" s="5" t="str">
        <f t="shared" si="3"/>
        <v/>
      </c>
    </row>
    <row r="28" spans="1:14" x14ac:dyDescent="0.55000000000000004">
      <c r="A28" s="21">
        <v>23</v>
      </c>
      <c r="B28" s="22"/>
      <c r="C28" s="21"/>
      <c r="D28" s="5" t="str">
        <f t="shared" si="0"/>
        <v/>
      </c>
      <c r="E28" s="5" t="str">
        <f t="shared" si="1"/>
        <v/>
      </c>
      <c r="G28" s="21"/>
      <c r="H28" s="5" t="str">
        <f t="shared" si="2"/>
        <v/>
      </c>
      <c r="I28" s="5" t="str">
        <f t="shared" si="3"/>
        <v/>
      </c>
    </row>
    <row r="29" spans="1:14" x14ac:dyDescent="0.55000000000000004">
      <c r="A29" s="21">
        <v>24</v>
      </c>
      <c r="B29" s="22"/>
      <c r="C29" s="21"/>
      <c r="D29" s="5" t="str">
        <f t="shared" si="0"/>
        <v/>
      </c>
      <c r="E29" s="5" t="str">
        <f t="shared" si="1"/>
        <v/>
      </c>
      <c r="G29" s="21"/>
      <c r="H29" s="5" t="str">
        <f t="shared" si="2"/>
        <v/>
      </c>
      <c r="I29" s="5" t="str">
        <f t="shared" si="3"/>
        <v/>
      </c>
    </row>
    <row r="30" spans="1:14" x14ac:dyDescent="0.55000000000000004">
      <c r="A30" s="21">
        <v>25</v>
      </c>
      <c r="B30" s="22"/>
      <c r="C30" s="21"/>
      <c r="D30" s="5" t="str">
        <f t="shared" si="0"/>
        <v/>
      </c>
      <c r="E30" s="5" t="str">
        <f t="shared" si="1"/>
        <v/>
      </c>
      <c r="G30" s="21"/>
      <c r="H30" s="5" t="str">
        <f t="shared" si="2"/>
        <v/>
      </c>
      <c r="I30" s="5" t="str">
        <f t="shared" si="3"/>
        <v/>
      </c>
    </row>
    <row r="31" spans="1:14" x14ac:dyDescent="0.55000000000000004">
      <c r="A31" s="21">
        <v>26</v>
      </c>
      <c r="B31" s="22"/>
      <c r="C31" s="21"/>
      <c r="D31" s="5" t="str">
        <f t="shared" si="0"/>
        <v/>
      </c>
      <c r="E31" s="5" t="str">
        <f t="shared" si="1"/>
        <v/>
      </c>
      <c r="G31" s="21"/>
      <c r="H31" s="5" t="str">
        <f t="shared" si="2"/>
        <v/>
      </c>
      <c r="I31" s="5" t="str">
        <f t="shared" si="3"/>
        <v/>
      </c>
    </row>
    <row r="32" spans="1:14" x14ac:dyDescent="0.55000000000000004">
      <c r="A32" s="21">
        <v>27</v>
      </c>
      <c r="B32" s="22"/>
      <c r="C32" s="21"/>
      <c r="D32" s="5" t="str">
        <f t="shared" si="0"/>
        <v/>
      </c>
      <c r="E32" s="5" t="str">
        <f t="shared" si="1"/>
        <v/>
      </c>
      <c r="G32" s="21"/>
      <c r="H32" s="5" t="str">
        <f t="shared" si="2"/>
        <v/>
      </c>
      <c r="I32" s="5" t="str">
        <f t="shared" si="3"/>
        <v/>
      </c>
    </row>
    <row r="33" spans="1:9" x14ac:dyDescent="0.55000000000000004">
      <c r="A33" s="21">
        <v>28</v>
      </c>
      <c r="B33" s="22"/>
      <c r="C33" s="21"/>
      <c r="D33" s="5" t="str">
        <f t="shared" si="0"/>
        <v/>
      </c>
      <c r="E33" s="5" t="str">
        <f t="shared" si="1"/>
        <v/>
      </c>
      <c r="G33" s="21"/>
      <c r="H33" s="5" t="str">
        <f t="shared" si="2"/>
        <v/>
      </c>
      <c r="I33" s="5" t="str">
        <f t="shared" si="3"/>
        <v/>
      </c>
    </row>
    <row r="34" spans="1:9" x14ac:dyDescent="0.55000000000000004">
      <c r="A34" s="21">
        <v>29</v>
      </c>
      <c r="B34" s="22"/>
      <c r="C34" s="21"/>
      <c r="D34" s="5" t="str">
        <f t="shared" si="0"/>
        <v/>
      </c>
      <c r="E34" s="5" t="str">
        <f t="shared" ref="E34" si="4">IF(C34="ass","ASS",IF(C34="*","PR DIFF",IF(C34="","",IF(C34&gt;84,"A",IF(C34&gt;64,"B",IF(C34&lt;55,"C",))))))</f>
        <v/>
      </c>
      <c r="G34" s="21"/>
      <c r="H34" s="5" t="str">
        <f t="shared" si="2"/>
        <v/>
      </c>
      <c r="I34" s="5" t="str">
        <f t="shared" si="3"/>
        <v/>
      </c>
    </row>
    <row r="48" spans="1:9" x14ac:dyDescent="0.55000000000000004">
      <c r="E48" s="2" t="str">
        <f t="shared" ref="E48:E61" si="5">IF(C21="ass","ASS",IF(C21="*","PR DIFF",IF(C21="","",IF(C21&gt;84,"A",IF(C21&gt;64,"B",IF(C21&gt;54,"C",))))))</f>
        <v/>
      </c>
    </row>
    <row r="49" spans="5:5" x14ac:dyDescent="0.55000000000000004">
      <c r="E49" s="2" t="str">
        <f t="shared" si="5"/>
        <v/>
      </c>
    </row>
    <row r="50" spans="5:5" x14ac:dyDescent="0.55000000000000004">
      <c r="E50" s="2" t="str">
        <f t="shared" si="5"/>
        <v/>
      </c>
    </row>
    <row r="51" spans="5:5" x14ac:dyDescent="0.55000000000000004">
      <c r="E51" s="2" t="str">
        <f t="shared" si="5"/>
        <v/>
      </c>
    </row>
    <row r="52" spans="5:5" x14ac:dyDescent="0.55000000000000004">
      <c r="E52" s="2" t="str">
        <f t="shared" si="5"/>
        <v/>
      </c>
    </row>
    <row r="53" spans="5:5" x14ac:dyDescent="0.55000000000000004">
      <c r="E53" s="2" t="str">
        <f t="shared" si="5"/>
        <v/>
      </c>
    </row>
    <row r="54" spans="5:5" x14ac:dyDescent="0.55000000000000004">
      <c r="E54" s="2" t="str">
        <f t="shared" si="5"/>
        <v/>
      </c>
    </row>
    <row r="55" spans="5:5" x14ac:dyDescent="0.55000000000000004">
      <c r="E55" s="2" t="str">
        <f t="shared" si="5"/>
        <v/>
      </c>
    </row>
    <row r="56" spans="5:5" x14ac:dyDescent="0.55000000000000004">
      <c r="E56" s="2" t="str">
        <f t="shared" si="5"/>
        <v/>
      </c>
    </row>
    <row r="57" spans="5:5" x14ac:dyDescent="0.55000000000000004">
      <c r="E57" s="2" t="str">
        <f t="shared" si="5"/>
        <v/>
      </c>
    </row>
    <row r="58" spans="5:5" x14ac:dyDescent="0.55000000000000004">
      <c r="E58" s="2" t="str">
        <f t="shared" si="5"/>
        <v/>
      </c>
    </row>
    <row r="59" spans="5:5" x14ac:dyDescent="0.55000000000000004">
      <c r="E59" s="2" t="str">
        <f t="shared" si="5"/>
        <v/>
      </c>
    </row>
    <row r="60" spans="5:5" x14ac:dyDescent="0.55000000000000004">
      <c r="E60" s="2" t="str">
        <f t="shared" si="5"/>
        <v/>
      </c>
    </row>
    <row r="61" spans="5:5" x14ac:dyDescent="0.55000000000000004">
      <c r="E61" s="2" t="str">
        <f t="shared" si="5"/>
        <v/>
      </c>
    </row>
  </sheetData>
  <sheetProtection algorithmName="SHA-512" hashValue="0N/fmoTf3SepCW6zxYnrHSxvSlT/w7QklgUs06g2k8I9Y1zpZ7tDM7/8qH43CFE68qAlMHbEJLTr+qUwRhS+wA==" saltValue="hojS2J2jHFPIp87dqUPfYA==" spinCount="100000" sheet="1" objects="1" scenarios="1" selectLockedCells="1"/>
  <mergeCells count="17">
    <mergeCell ref="A1:L1"/>
    <mergeCell ref="A2:O2"/>
    <mergeCell ref="C4:E4"/>
    <mergeCell ref="G4:I4"/>
    <mergeCell ref="M6:M7"/>
    <mergeCell ref="M8:M9"/>
    <mergeCell ref="K4:M4"/>
    <mergeCell ref="K14:M14"/>
    <mergeCell ref="K16:L16"/>
    <mergeCell ref="K15:L15"/>
    <mergeCell ref="K25:L25"/>
    <mergeCell ref="K17:L17"/>
    <mergeCell ref="K18:L18"/>
    <mergeCell ref="K21:M21"/>
    <mergeCell ref="K22:L22"/>
    <mergeCell ref="K23:L23"/>
    <mergeCell ref="K24:L2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showGridLines="0" workbookViewId="0">
      <selection sqref="A1:L1"/>
    </sheetView>
  </sheetViews>
  <sheetFormatPr defaultRowHeight="18" x14ac:dyDescent="0.55000000000000004"/>
  <cols>
    <col min="1" max="1" width="9.06640625" style="1"/>
    <col min="2" max="2" width="35.86328125" style="1" customWidth="1"/>
    <col min="3" max="3" width="13.1328125" style="2" bestFit="1" customWidth="1"/>
    <col min="4" max="4" width="18" style="2" bestFit="1" customWidth="1"/>
    <col min="5" max="5" width="8.9296875" style="2" bestFit="1" customWidth="1"/>
    <col min="6" max="6" width="3.73046875" style="1" customWidth="1"/>
    <col min="7" max="7" width="14.9296875" style="2" bestFit="1" customWidth="1"/>
    <col min="8" max="8" width="18" style="2" bestFit="1" customWidth="1"/>
    <col min="9" max="9" width="8.9296875" style="2" bestFit="1" customWidth="1"/>
    <col min="10" max="10" width="5" style="1" customWidth="1"/>
    <col min="11" max="11" width="10.796875" style="1" bestFit="1" customWidth="1"/>
    <col min="12" max="12" width="14.53125" style="1" bestFit="1" customWidth="1"/>
    <col min="13" max="16384" width="9.06640625" style="1"/>
  </cols>
  <sheetData>
    <row r="1" spans="1:15" ht="23.25" x14ac:dyDescent="0.7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20"/>
      <c r="N1" s="20"/>
      <c r="O1" s="20"/>
    </row>
    <row r="2" spans="1:15" ht="21" x14ac:dyDescent="0.65">
      <c r="A2" s="32" t="s">
        <v>43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ht="21" x14ac:dyDescent="0.65">
      <c r="A3" s="4"/>
      <c r="B3" s="4"/>
      <c r="C3" s="3"/>
      <c r="D3" s="3"/>
      <c r="E3" s="3"/>
      <c r="F3" s="4"/>
      <c r="G3" s="3"/>
      <c r="H3" s="3"/>
      <c r="I3" s="3"/>
      <c r="J3" s="4"/>
      <c r="K3" s="4"/>
      <c r="L3" s="4"/>
      <c r="M3" s="4"/>
      <c r="N3" s="4"/>
      <c r="O3" s="4"/>
    </row>
    <row r="4" spans="1:15" x14ac:dyDescent="0.55000000000000004">
      <c r="C4" s="33" t="s">
        <v>4</v>
      </c>
      <c r="D4" s="34"/>
      <c r="E4" s="35"/>
      <c r="G4" s="28" t="s">
        <v>8</v>
      </c>
      <c r="H4" s="29"/>
      <c r="I4" s="30"/>
      <c r="K4" s="28" t="s">
        <v>9</v>
      </c>
      <c r="L4" s="29"/>
      <c r="M4" s="30"/>
    </row>
    <row r="5" spans="1:15" ht="36" x14ac:dyDescent="0.55000000000000004">
      <c r="A5" s="5" t="s">
        <v>1</v>
      </c>
      <c r="B5" s="6" t="s">
        <v>3</v>
      </c>
      <c r="C5" s="5" t="s">
        <v>5</v>
      </c>
      <c r="D5" s="5" t="s">
        <v>6</v>
      </c>
      <c r="E5" s="5" t="s">
        <v>7</v>
      </c>
      <c r="G5" s="5" t="s">
        <v>5</v>
      </c>
      <c r="H5" s="5" t="s">
        <v>6</v>
      </c>
      <c r="I5" s="5" t="s">
        <v>7</v>
      </c>
      <c r="K5" s="5" t="s">
        <v>10</v>
      </c>
      <c r="L5" s="5" t="s">
        <v>26</v>
      </c>
      <c r="M5" s="7" t="s">
        <v>11</v>
      </c>
    </row>
    <row r="6" spans="1:15" x14ac:dyDescent="0.55000000000000004">
      <c r="A6" s="21">
        <v>1</v>
      </c>
      <c r="B6" s="22"/>
      <c r="C6" s="21"/>
      <c r="D6" s="5" t="str">
        <f>IF(C6="ass","ASS",IF(C6="*","PR DIFF",IF(C6="","",IF(C6&gt;94,"OTT",IF(C6&gt;84,"DIS",IF(C6&gt;74,"BUONO",IF(C6&gt;64,"PIUS",IF(C6&gt;54,"SUFF",IF(C6&lt;55,"INS",)))))))))</f>
        <v/>
      </c>
      <c r="E6" s="5" t="str">
        <f>IF(C6="ass","ASS",IF(C6="*","PR DIFF",IF(C6="","",IF(C6&gt;84,"A",IF(C6&gt;64,"B",IF(C6&gt;54,"C",IF(C6&lt;55,"D")))))))</f>
        <v/>
      </c>
      <c r="G6" s="21"/>
      <c r="H6" s="5" t="str">
        <f>IF(G6="ass","ASS",IF(G6="*","PR DIFF",IF(G6="","",IF(G6&gt;94,"OTT",IF(G6&gt;84,"DIS",IF(G6&gt;74,"BUONO",IF(G6&gt;64,"PIUS",IF(G6&gt;54,"SUFF",IF(G6&lt;55,"INS",)))))))))</f>
        <v/>
      </c>
      <c r="I6" s="5" t="str">
        <f>IF(G6="ass","ASS",IF(G6="*","PR DIFF",IF(G6="","",IF(G6&gt;84,"A",IF(G6&gt;64,"B",IF(G6&gt;54,"C",IF(G6&lt;55,"D")))))))</f>
        <v/>
      </c>
      <c r="K6" s="8" t="s">
        <v>12</v>
      </c>
      <c r="L6" s="5" t="s">
        <v>13</v>
      </c>
      <c r="M6" s="36" t="s">
        <v>23</v>
      </c>
    </row>
    <row r="7" spans="1:15" x14ac:dyDescent="0.55000000000000004">
      <c r="A7" s="21">
        <v>2</v>
      </c>
      <c r="B7" s="22"/>
      <c r="C7" s="21"/>
      <c r="D7" s="5" t="str">
        <f t="shared" ref="D7:D34" si="0">IF(C7="ass","ASS",IF(C7="*","PR DIFF",IF(C7="","",IF(C7&gt;94,"OTT",IF(C7&gt;84,"DIS",IF(C7&gt;74,"BUONO",IF(C7&gt;64,"PIUS",IF(C7&gt;54,"SUFF",IF(C7&lt;55,"INS",)))))))))</f>
        <v/>
      </c>
      <c r="E7" s="5" t="str">
        <f t="shared" ref="E7:E33" si="1">IF(C7="ass","ASS",IF(C7="*","PR DIFF",IF(C7="","",IF(C7&gt;84,"A",IF(C7&gt;64,"B",IF(C7&gt;54,"C",IF(C7&lt;55,"D")))))))</f>
        <v/>
      </c>
      <c r="G7" s="21"/>
      <c r="H7" s="5" t="str">
        <f t="shared" ref="H7:H34" si="2">IF(G7="ass","ASS",IF(G7="*","PR DIFF",IF(G7="","",IF(G7&gt;94,"OTT",IF(G7&gt;84,"DIS",IF(G7&gt;74,"BUONO",IF(G7&gt;64,"PIUS",IF(G7&gt;54,"SUFF",IF(G7&lt;55,"INS",)))))))))</f>
        <v/>
      </c>
      <c r="I7" s="5" t="str">
        <f t="shared" ref="I7:I34" si="3">IF(G7="ass","ASS",IF(G7="*","PR DIFF",IF(G7="","",IF(G7&gt;84,"A",IF(G7&gt;64,"B",IF(G7&gt;54,"C",IF(G7&lt;55,"D")))))))</f>
        <v/>
      </c>
      <c r="K7" s="8" t="s">
        <v>14</v>
      </c>
      <c r="L7" s="5" t="s">
        <v>15</v>
      </c>
      <c r="M7" s="36"/>
    </row>
    <row r="8" spans="1:15" x14ac:dyDescent="0.55000000000000004">
      <c r="A8" s="21">
        <v>3</v>
      </c>
      <c r="B8" s="22"/>
      <c r="C8" s="21"/>
      <c r="D8" s="5" t="str">
        <f t="shared" si="0"/>
        <v/>
      </c>
      <c r="E8" s="5" t="str">
        <f t="shared" si="1"/>
        <v/>
      </c>
      <c r="G8" s="21"/>
      <c r="H8" s="5" t="str">
        <f t="shared" si="2"/>
        <v/>
      </c>
      <c r="I8" s="5" t="str">
        <f t="shared" si="3"/>
        <v/>
      </c>
      <c r="K8" s="8" t="s">
        <v>16</v>
      </c>
      <c r="L8" s="5" t="s">
        <v>17</v>
      </c>
      <c r="M8" s="27" t="s">
        <v>24</v>
      </c>
    </row>
    <row r="9" spans="1:15" x14ac:dyDescent="0.55000000000000004">
      <c r="A9" s="21">
        <v>4</v>
      </c>
      <c r="B9" s="22"/>
      <c r="C9" s="21"/>
      <c r="D9" s="5" t="str">
        <f t="shared" si="0"/>
        <v/>
      </c>
      <c r="E9" s="5" t="str">
        <f t="shared" si="1"/>
        <v/>
      </c>
      <c r="G9" s="21"/>
      <c r="H9" s="5" t="str">
        <f t="shared" si="2"/>
        <v/>
      </c>
      <c r="I9" s="5" t="str">
        <f t="shared" si="3"/>
        <v/>
      </c>
      <c r="K9" s="8" t="s">
        <v>18</v>
      </c>
      <c r="L9" s="5" t="s">
        <v>19</v>
      </c>
      <c r="M9" s="27"/>
    </row>
    <row r="10" spans="1:15" x14ac:dyDescent="0.55000000000000004">
      <c r="A10" s="21">
        <v>5</v>
      </c>
      <c r="B10" s="22"/>
      <c r="C10" s="21"/>
      <c r="D10" s="5" t="str">
        <f t="shared" si="0"/>
        <v/>
      </c>
      <c r="E10" s="5" t="str">
        <f t="shared" si="1"/>
        <v/>
      </c>
      <c r="G10" s="21"/>
      <c r="H10" s="5" t="str">
        <f t="shared" si="2"/>
        <v/>
      </c>
      <c r="I10" s="5" t="str">
        <f t="shared" si="3"/>
        <v/>
      </c>
      <c r="K10" s="9" t="s">
        <v>28</v>
      </c>
      <c r="L10" s="6" t="s">
        <v>20</v>
      </c>
      <c r="M10" s="15" t="s">
        <v>25</v>
      </c>
    </row>
    <row r="11" spans="1:15" x14ac:dyDescent="0.55000000000000004">
      <c r="A11" s="21">
        <v>6</v>
      </c>
      <c r="B11" s="22"/>
      <c r="C11" s="21"/>
      <c r="D11" s="5" t="str">
        <f t="shared" si="0"/>
        <v/>
      </c>
      <c r="E11" s="5" t="str">
        <f t="shared" si="1"/>
        <v/>
      </c>
      <c r="G11" s="21"/>
      <c r="H11" s="5" t="str">
        <f t="shared" si="2"/>
        <v/>
      </c>
      <c r="I11" s="5" t="str">
        <f t="shared" si="3"/>
        <v/>
      </c>
      <c r="K11" s="9" t="s">
        <v>21</v>
      </c>
      <c r="L11" s="6" t="s">
        <v>22</v>
      </c>
      <c r="M11" s="16" t="s">
        <v>27</v>
      </c>
    </row>
    <row r="12" spans="1:15" x14ac:dyDescent="0.55000000000000004">
      <c r="A12" s="21">
        <v>7</v>
      </c>
      <c r="B12" s="22"/>
      <c r="C12" s="21"/>
      <c r="D12" s="5" t="str">
        <f t="shared" si="0"/>
        <v/>
      </c>
      <c r="E12" s="5" t="str">
        <f t="shared" si="1"/>
        <v/>
      </c>
      <c r="G12" s="21"/>
      <c r="H12" s="5" t="str">
        <f t="shared" si="2"/>
        <v/>
      </c>
      <c r="I12" s="5" t="str">
        <f t="shared" si="3"/>
        <v/>
      </c>
    </row>
    <row r="13" spans="1:15" x14ac:dyDescent="0.55000000000000004">
      <c r="A13" s="21">
        <v>8</v>
      </c>
      <c r="B13" s="22"/>
      <c r="C13" s="21"/>
      <c r="D13" s="5" t="str">
        <f t="shared" si="0"/>
        <v/>
      </c>
      <c r="E13" s="5" t="str">
        <f t="shared" si="1"/>
        <v/>
      </c>
      <c r="G13" s="21"/>
      <c r="H13" s="5" t="str">
        <f t="shared" si="2"/>
        <v/>
      </c>
      <c r="I13" s="5" t="str">
        <f t="shared" si="3"/>
        <v/>
      </c>
    </row>
    <row r="14" spans="1:15" x14ac:dyDescent="0.55000000000000004">
      <c r="A14" s="21">
        <v>9</v>
      </c>
      <c r="B14" s="22"/>
      <c r="C14" s="21"/>
      <c r="D14" s="5" t="str">
        <f t="shared" si="0"/>
        <v/>
      </c>
      <c r="E14" s="5" t="str">
        <f t="shared" si="1"/>
        <v/>
      </c>
      <c r="G14" s="21"/>
      <c r="H14" s="5" t="str">
        <f t="shared" si="2"/>
        <v/>
      </c>
      <c r="I14" s="5" t="str">
        <f t="shared" si="3"/>
        <v/>
      </c>
      <c r="K14" s="26" t="s">
        <v>4</v>
      </c>
      <c r="L14" s="26"/>
      <c r="M14" s="26"/>
    </row>
    <row r="15" spans="1:15" x14ac:dyDescent="0.55000000000000004">
      <c r="A15" s="21">
        <v>10</v>
      </c>
      <c r="B15" s="22"/>
      <c r="C15" s="21"/>
      <c r="D15" s="5" t="str">
        <f t="shared" si="0"/>
        <v/>
      </c>
      <c r="E15" s="5" t="str">
        <f t="shared" si="1"/>
        <v/>
      </c>
      <c r="G15" s="21"/>
      <c r="H15" s="5" t="str">
        <f t="shared" si="2"/>
        <v/>
      </c>
      <c r="I15" s="5" t="str">
        <f t="shared" si="3"/>
        <v/>
      </c>
      <c r="K15" s="25" t="s">
        <v>29</v>
      </c>
      <c r="L15" s="25"/>
      <c r="M15" s="5">
        <f>COUNTIF(E6:E34,"A")</f>
        <v>0</v>
      </c>
      <c r="N15" s="12" t="e">
        <f>M15/M19</f>
        <v>#DIV/0!</v>
      </c>
    </row>
    <row r="16" spans="1:15" x14ac:dyDescent="0.55000000000000004">
      <c r="A16" s="21">
        <v>11</v>
      </c>
      <c r="B16" s="22"/>
      <c r="C16" s="21"/>
      <c r="D16" s="5" t="str">
        <f t="shared" si="0"/>
        <v/>
      </c>
      <c r="E16" s="5" t="str">
        <f t="shared" si="1"/>
        <v/>
      </c>
      <c r="G16" s="21"/>
      <c r="H16" s="5" t="str">
        <f t="shared" si="2"/>
        <v/>
      </c>
      <c r="I16" s="5" t="str">
        <f t="shared" si="3"/>
        <v/>
      </c>
      <c r="K16" s="25" t="s">
        <v>30</v>
      </c>
      <c r="L16" s="25"/>
      <c r="M16" s="5">
        <f>COUNTIF(E6:E34,"B")</f>
        <v>0</v>
      </c>
      <c r="N16" s="12" t="e">
        <f>M16/M19</f>
        <v>#DIV/0!</v>
      </c>
    </row>
    <row r="17" spans="1:14" x14ac:dyDescent="0.55000000000000004">
      <c r="A17" s="21">
        <v>12</v>
      </c>
      <c r="B17" s="22"/>
      <c r="C17" s="21"/>
      <c r="D17" s="5" t="str">
        <f t="shared" si="0"/>
        <v/>
      </c>
      <c r="E17" s="5" t="str">
        <f t="shared" si="1"/>
        <v/>
      </c>
      <c r="G17" s="21"/>
      <c r="H17" s="5" t="str">
        <f t="shared" si="2"/>
        <v/>
      </c>
      <c r="I17" s="5" t="str">
        <f t="shared" si="3"/>
        <v/>
      </c>
      <c r="K17" s="25" t="s">
        <v>31</v>
      </c>
      <c r="L17" s="25"/>
      <c r="M17" s="5">
        <f>COUNTIF(E6:E34,"C")</f>
        <v>0</v>
      </c>
      <c r="N17" s="12" t="e">
        <f>M17/M19</f>
        <v>#DIV/0!</v>
      </c>
    </row>
    <row r="18" spans="1:14" x14ac:dyDescent="0.55000000000000004">
      <c r="A18" s="21">
        <v>13</v>
      </c>
      <c r="B18" s="22"/>
      <c r="C18" s="21"/>
      <c r="D18" s="5" t="str">
        <f t="shared" si="0"/>
        <v/>
      </c>
      <c r="E18" s="5" t="str">
        <f t="shared" si="1"/>
        <v/>
      </c>
      <c r="G18" s="21"/>
      <c r="H18" s="5" t="str">
        <f t="shared" si="2"/>
        <v/>
      </c>
      <c r="I18" s="5" t="str">
        <f t="shared" si="3"/>
        <v/>
      </c>
      <c r="K18" s="25" t="s">
        <v>32</v>
      </c>
      <c r="L18" s="25"/>
      <c r="M18" s="5">
        <f>COUNTIF(E6:E34,"D")</f>
        <v>0</v>
      </c>
      <c r="N18" s="12" t="e">
        <f>M18/M19</f>
        <v>#DIV/0!</v>
      </c>
    </row>
    <row r="19" spans="1:14" x14ac:dyDescent="0.55000000000000004">
      <c r="A19" s="21">
        <v>14</v>
      </c>
      <c r="B19" s="22"/>
      <c r="C19" s="21"/>
      <c r="D19" s="5" t="str">
        <f t="shared" si="0"/>
        <v/>
      </c>
      <c r="E19" s="5" t="str">
        <f t="shared" si="1"/>
        <v/>
      </c>
      <c r="G19" s="21"/>
      <c r="H19" s="5" t="str">
        <f t="shared" si="2"/>
        <v/>
      </c>
      <c r="I19" s="5" t="str">
        <f t="shared" si="3"/>
        <v/>
      </c>
      <c r="K19" s="10"/>
      <c r="L19" s="10"/>
      <c r="M19" s="11">
        <f>SUM(M15:M18)</f>
        <v>0</v>
      </c>
    </row>
    <row r="20" spans="1:14" x14ac:dyDescent="0.55000000000000004">
      <c r="A20" s="21">
        <v>15</v>
      </c>
      <c r="B20" s="22"/>
      <c r="C20" s="21"/>
      <c r="D20" s="5" t="str">
        <f t="shared" si="0"/>
        <v/>
      </c>
      <c r="E20" s="5" t="str">
        <f t="shared" si="1"/>
        <v/>
      </c>
      <c r="G20" s="21"/>
      <c r="H20" s="5" t="str">
        <f t="shared" si="2"/>
        <v/>
      </c>
      <c r="I20" s="5" t="str">
        <f t="shared" si="3"/>
        <v/>
      </c>
    </row>
    <row r="21" spans="1:14" x14ac:dyDescent="0.55000000000000004">
      <c r="A21" s="21">
        <v>16</v>
      </c>
      <c r="B21" s="22"/>
      <c r="C21" s="21"/>
      <c r="D21" s="5" t="str">
        <f t="shared" si="0"/>
        <v/>
      </c>
      <c r="E21" s="5" t="str">
        <f t="shared" si="1"/>
        <v/>
      </c>
      <c r="G21" s="21"/>
      <c r="H21" s="5" t="str">
        <f t="shared" si="2"/>
        <v/>
      </c>
      <c r="I21" s="5" t="str">
        <f t="shared" si="3"/>
        <v/>
      </c>
      <c r="K21" s="26" t="s">
        <v>8</v>
      </c>
      <c r="L21" s="26"/>
      <c r="M21" s="26"/>
    </row>
    <row r="22" spans="1:14" x14ac:dyDescent="0.55000000000000004">
      <c r="A22" s="21">
        <v>17</v>
      </c>
      <c r="B22" s="22"/>
      <c r="C22" s="21"/>
      <c r="D22" s="5" t="str">
        <f t="shared" si="0"/>
        <v/>
      </c>
      <c r="E22" s="5" t="str">
        <f t="shared" si="1"/>
        <v/>
      </c>
      <c r="G22" s="21"/>
      <c r="H22" s="5" t="str">
        <f t="shared" si="2"/>
        <v/>
      </c>
      <c r="I22" s="5" t="str">
        <f t="shared" si="3"/>
        <v/>
      </c>
      <c r="K22" s="25" t="s">
        <v>33</v>
      </c>
      <c r="L22" s="25"/>
      <c r="M22" s="5">
        <f>COUNTIF(I6:I34,"A")</f>
        <v>0</v>
      </c>
      <c r="N22" s="12" t="e">
        <f>M22/M26</f>
        <v>#DIV/0!</v>
      </c>
    </row>
    <row r="23" spans="1:14" x14ac:dyDescent="0.55000000000000004">
      <c r="A23" s="21">
        <v>18</v>
      </c>
      <c r="B23" s="22"/>
      <c r="C23" s="21"/>
      <c r="D23" s="5" t="str">
        <f t="shared" si="0"/>
        <v/>
      </c>
      <c r="E23" s="5" t="str">
        <f t="shared" si="1"/>
        <v/>
      </c>
      <c r="G23" s="21"/>
      <c r="H23" s="5" t="str">
        <f t="shared" si="2"/>
        <v/>
      </c>
      <c r="I23" s="5" t="str">
        <f t="shared" si="3"/>
        <v/>
      </c>
      <c r="K23" s="25" t="s">
        <v>30</v>
      </c>
      <c r="L23" s="25"/>
      <c r="M23" s="5">
        <f>COUNTIF(I6:I34,"B")</f>
        <v>0</v>
      </c>
      <c r="N23" s="12" t="e">
        <f>M23/M26</f>
        <v>#DIV/0!</v>
      </c>
    </row>
    <row r="24" spans="1:14" x14ac:dyDescent="0.55000000000000004">
      <c r="A24" s="21">
        <v>19</v>
      </c>
      <c r="B24" s="22"/>
      <c r="C24" s="21"/>
      <c r="D24" s="5" t="str">
        <f t="shared" si="0"/>
        <v/>
      </c>
      <c r="E24" s="5" t="str">
        <f t="shared" si="1"/>
        <v/>
      </c>
      <c r="G24" s="21"/>
      <c r="H24" s="5" t="str">
        <f t="shared" si="2"/>
        <v/>
      </c>
      <c r="I24" s="5" t="str">
        <f t="shared" si="3"/>
        <v/>
      </c>
      <c r="K24" s="25" t="s">
        <v>31</v>
      </c>
      <c r="L24" s="25"/>
      <c r="M24" s="5">
        <f>COUNTIF(I6:I34,"C")</f>
        <v>0</v>
      </c>
      <c r="N24" s="12" t="e">
        <f>M24/M26</f>
        <v>#DIV/0!</v>
      </c>
    </row>
    <row r="25" spans="1:14" x14ac:dyDescent="0.55000000000000004">
      <c r="A25" s="21">
        <v>20</v>
      </c>
      <c r="B25" s="22"/>
      <c r="C25" s="21"/>
      <c r="D25" s="5" t="str">
        <f t="shared" si="0"/>
        <v/>
      </c>
      <c r="E25" s="5" t="str">
        <f t="shared" si="1"/>
        <v/>
      </c>
      <c r="G25" s="21"/>
      <c r="H25" s="5" t="str">
        <f t="shared" si="2"/>
        <v/>
      </c>
      <c r="I25" s="5" t="str">
        <f t="shared" si="3"/>
        <v/>
      </c>
      <c r="K25" s="25" t="s">
        <v>32</v>
      </c>
      <c r="L25" s="25"/>
      <c r="M25" s="5">
        <f>COUNTIF(I6:I34,"D")</f>
        <v>0</v>
      </c>
      <c r="N25" s="12" t="e">
        <f>M25/M26</f>
        <v>#DIV/0!</v>
      </c>
    </row>
    <row r="26" spans="1:14" x14ac:dyDescent="0.55000000000000004">
      <c r="A26" s="21">
        <v>21</v>
      </c>
      <c r="B26" s="22"/>
      <c r="C26" s="21"/>
      <c r="D26" s="5" t="str">
        <f t="shared" si="0"/>
        <v/>
      </c>
      <c r="E26" s="5" t="str">
        <f t="shared" si="1"/>
        <v/>
      </c>
      <c r="G26" s="21"/>
      <c r="H26" s="5" t="str">
        <f t="shared" si="2"/>
        <v/>
      </c>
      <c r="I26" s="5" t="str">
        <f t="shared" si="3"/>
        <v/>
      </c>
      <c r="M26" s="2">
        <f>SUM(M22:M25)</f>
        <v>0</v>
      </c>
    </row>
    <row r="27" spans="1:14" x14ac:dyDescent="0.55000000000000004">
      <c r="A27" s="21">
        <v>22</v>
      </c>
      <c r="B27" s="22"/>
      <c r="C27" s="21"/>
      <c r="D27" s="5" t="str">
        <f t="shared" si="0"/>
        <v/>
      </c>
      <c r="E27" s="5" t="str">
        <f t="shared" si="1"/>
        <v/>
      </c>
      <c r="G27" s="21"/>
      <c r="H27" s="5" t="str">
        <f t="shared" si="2"/>
        <v/>
      </c>
      <c r="I27" s="5" t="str">
        <f t="shared" si="3"/>
        <v/>
      </c>
    </row>
    <row r="28" spans="1:14" x14ac:dyDescent="0.55000000000000004">
      <c r="A28" s="21">
        <v>23</v>
      </c>
      <c r="B28" s="22"/>
      <c r="C28" s="21"/>
      <c r="D28" s="5" t="str">
        <f t="shared" si="0"/>
        <v/>
      </c>
      <c r="E28" s="5" t="str">
        <f t="shared" si="1"/>
        <v/>
      </c>
      <c r="G28" s="21"/>
      <c r="H28" s="5" t="str">
        <f t="shared" si="2"/>
        <v/>
      </c>
      <c r="I28" s="5" t="str">
        <f t="shared" si="3"/>
        <v/>
      </c>
    </row>
    <row r="29" spans="1:14" x14ac:dyDescent="0.55000000000000004">
      <c r="A29" s="21">
        <v>24</v>
      </c>
      <c r="B29" s="22"/>
      <c r="C29" s="21"/>
      <c r="D29" s="5" t="str">
        <f t="shared" si="0"/>
        <v/>
      </c>
      <c r="E29" s="5" t="str">
        <f t="shared" si="1"/>
        <v/>
      </c>
      <c r="G29" s="21"/>
      <c r="H29" s="5" t="str">
        <f t="shared" si="2"/>
        <v/>
      </c>
      <c r="I29" s="5" t="str">
        <f t="shared" si="3"/>
        <v/>
      </c>
    </row>
    <row r="30" spans="1:14" x14ac:dyDescent="0.55000000000000004">
      <c r="A30" s="21">
        <v>25</v>
      </c>
      <c r="B30" s="22"/>
      <c r="C30" s="21"/>
      <c r="D30" s="5" t="str">
        <f t="shared" si="0"/>
        <v/>
      </c>
      <c r="E30" s="5" t="str">
        <f t="shared" si="1"/>
        <v/>
      </c>
      <c r="G30" s="21"/>
      <c r="H30" s="5" t="str">
        <f t="shared" si="2"/>
        <v/>
      </c>
      <c r="I30" s="5" t="str">
        <f t="shared" si="3"/>
        <v/>
      </c>
    </row>
    <row r="31" spans="1:14" x14ac:dyDescent="0.55000000000000004">
      <c r="A31" s="21">
        <v>26</v>
      </c>
      <c r="B31" s="22"/>
      <c r="C31" s="21"/>
      <c r="D31" s="5" t="str">
        <f t="shared" si="0"/>
        <v/>
      </c>
      <c r="E31" s="5" t="str">
        <f t="shared" si="1"/>
        <v/>
      </c>
      <c r="G31" s="21"/>
      <c r="H31" s="5" t="str">
        <f t="shared" si="2"/>
        <v/>
      </c>
      <c r="I31" s="5" t="str">
        <f t="shared" si="3"/>
        <v/>
      </c>
    </row>
    <row r="32" spans="1:14" x14ac:dyDescent="0.55000000000000004">
      <c r="A32" s="21">
        <v>27</v>
      </c>
      <c r="B32" s="22"/>
      <c r="C32" s="21"/>
      <c r="D32" s="5" t="str">
        <f t="shared" si="0"/>
        <v/>
      </c>
      <c r="E32" s="5" t="str">
        <f t="shared" si="1"/>
        <v/>
      </c>
      <c r="G32" s="21"/>
      <c r="H32" s="5" t="str">
        <f t="shared" si="2"/>
        <v/>
      </c>
      <c r="I32" s="5" t="str">
        <f t="shared" si="3"/>
        <v/>
      </c>
    </row>
    <row r="33" spans="1:9" x14ac:dyDescent="0.55000000000000004">
      <c r="A33" s="21">
        <v>28</v>
      </c>
      <c r="B33" s="22"/>
      <c r="C33" s="21"/>
      <c r="D33" s="5" t="str">
        <f t="shared" si="0"/>
        <v/>
      </c>
      <c r="E33" s="5" t="str">
        <f t="shared" si="1"/>
        <v/>
      </c>
      <c r="G33" s="21"/>
      <c r="H33" s="5" t="str">
        <f t="shared" si="2"/>
        <v/>
      </c>
      <c r="I33" s="5" t="str">
        <f t="shared" si="3"/>
        <v/>
      </c>
    </row>
    <row r="34" spans="1:9" x14ac:dyDescent="0.55000000000000004">
      <c r="A34" s="21">
        <v>29</v>
      </c>
      <c r="B34" s="22"/>
      <c r="C34" s="21"/>
      <c r="D34" s="5" t="str">
        <f t="shared" si="0"/>
        <v/>
      </c>
      <c r="E34" s="5" t="str">
        <f t="shared" ref="E34" si="4">IF(C34="ass","ASS",IF(C34="*","PR DIFF",IF(C34="","",IF(C34&gt;84,"A",IF(C34&gt;64,"B",IF(C34&lt;55,"C",))))))</f>
        <v/>
      </c>
      <c r="G34" s="21"/>
      <c r="H34" s="5" t="str">
        <f t="shared" si="2"/>
        <v/>
      </c>
      <c r="I34" s="5" t="str">
        <f t="shared" si="3"/>
        <v/>
      </c>
    </row>
    <row r="40" spans="1:9" x14ac:dyDescent="0.55000000000000004">
      <c r="E40" s="2" t="str">
        <f t="shared" ref="E40:E46" si="5">IF(C12="ass","ASS",IF(C12="*","PR DIFF",IF(C12="","",IF(C12&gt;84,"A",IF(C12&gt;64,"B",IF(C12&gt;54,"C",))))))</f>
        <v/>
      </c>
    </row>
    <row r="41" spans="1:9" x14ac:dyDescent="0.55000000000000004">
      <c r="E41" s="2" t="str">
        <f t="shared" si="5"/>
        <v/>
      </c>
    </row>
    <row r="42" spans="1:9" x14ac:dyDescent="0.55000000000000004">
      <c r="E42" s="2" t="str">
        <f t="shared" si="5"/>
        <v/>
      </c>
    </row>
    <row r="43" spans="1:9" x14ac:dyDescent="0.55000000000000004">
      <c r="E43" s="2" t="str">
        <f t="shared" si="5"/>
        <v/>
      </c>
    </row>
    <row r="44" spans="1:9" x14ac:dyDescent="0.55000000000000004">
      <c r="E44" s="2" t="str">
        <f t="shared" si="5"/>
        <v/>
      </c>
    </row>
    <row r="45" spans="1:9" x14ac:dyDescent="0.55000000000000004">
      <c r="E45" s="2" t="str">
        <f t="shared" si="5"/>
        <v/>
      </c>
    </row>
    <row r="46" spans="1:9" x14ac:dyDescent="0.55000000000000004">
      <c r="E46" s="2" t="str">
        <f t="shared" si="5"/>
        <v/>
      </c>
    </row>
    <row r="47" spans="1:9" x14ac:dyDescent="0.55000000000000004">
      <c r="E47" s="2" t="str">
        <f t="shared" ref="E47:E61" si="6">IF(C20="ass","ASS",IF(C20="*","PR DIFF",IF(C20="","",IF(C20&gt;84,"A",IF(C20&gt;64,"B",IF(C20&gt;54,"C",))))))</f>
        <v/>
      </c>
    </row>
    <row r="48" spans="1:9" x14ac:dyDescent="0.55000000000000004">
      <c r="E48" s="2" t="str">
        <f t="shared" si="6"/>
        <v/>
      </c>
    </row>
    <row r="49" spans="5:5" x14ac:dyDescent="0.55000000000000004">
      <c r="E49" s="2" t="str">
        <f t="shared" si="6"/>
        <v/>
      </c>
    </row>
    <row r="50" spans="5:5" x14ac:dyDescent="0.55000000000000004">
      <c r="E50" s="2" t="str">
        <f t="shared" si="6"/>
        <v/>
      </c>
    </row>
    <row r="51" spans="5:5" x14ac:dyDescent="0.55000000000000004">
      <c r="E51" s="2" t="str">
        <f t="shared" si="6"/>
        <v/>
      </c>
    </row>
    <row r="52" spans="5:5" x14ac:dyDescent="0.55000000000000004">
      <c r="E52" s="2" t="str">
        <f t="shared" si="6"/>
        <v/>
      </c>
    </row>
    <row r="53" spans="5:5" x14ac:dyDescent="0.55000000000000004">
      <c r="E53" s="2" t="str">
        <f t="shared" si="6"/>
        <v/>
      </c>
    </row>
    <row r="54" spans="5:5" x14ac:dyDescent="0.55000000000000004">
      <c r="E54" s="2" t="str">
        <f t="shared" si="6"/>
        <v/>
      </c>
    </row>
    <row r="55" spans="5:5" x14ac:dyDescent="0.55000000000000004">
      <c r="E55" s="2" t="str">
        <f t="shared" si="6"/>
        <v/>
      </c>
    </row>
    <row r="56" spans="5:5" x14ac:dyDescent="0.55000000000000004">
      <c r="E56" s="2" t="str">
        <f t="shared" si="6"/>
        <v/>
      </c>
    </row>
    <row r="57" spans="5:5" x14ac:dyDescent="0.55000000000000004">
      <c r="E57" s="2" t="str">
        <f t="shared" si="6"/>
        <v/>
      </c>
    </row>
    <row r="58" spans="5:5" x14ac:dyDescent="0.55000000000000004">
      <c r="E58" s="2" t="str">
        <f t="shared" si="6"/>
        <v/>
      </c>
    </row>
    <row r="59" spans="5:5" x14ac:dyDescent="0.55000000000000004">
      <c r="E59" s="2" t="str">
        <f t="shared" si="6"/>
        <v/>
      </c>
    </row>
    <row r="60" spans="5:5" x14ac:dyDescent="0.55000000000000004">
      <c r="E60" s="2" t="str">
        <f t="shared" si="6"/>
        <v/>
      </c>
    </row>
    <row r="61" spans="5:5" x14ac:dyDescent="0.55000000000000004">
      <c r="E61" s="2" t="str">
        <f t="shared" si="6"/>
        <v/>
      </c>
    </row>
  </sheetData>
  <sheetProtection algorithmName="SHA-512" hashValue="MqAWhNrCwO3leNK3NFM30Kyqxo83y6Kf5+8Ec1tVgBmmnqWnACm8d1UH9EHjBkUm3096oAN/co2WY18Z/vvrTQ==" saltValue="ybp0SznbYjb6+q0sUbiFcw==" spinCount="100000" sheet="1" objects="1" scenarios="1" selectLockedCells="1"/>
  <mergeCells count="17">
    <mergeCell ref="K18:L18"/>
    <mergeCell ref="A1:L1"/>
    <mergeCell ref="A2:O2"/>
    <mergeCell ref="C4:E4"/>
    <mergeCell ref="G4:I4"/>
    <mergeCell ref="K4:M4"/>
    <mergeCell ref="M6:M7"/>
    <mergeCell ref="M8:M9"/>
    <mergeCell ref="K14:M14"/>
    <mergeCell ref="K15:L15"/>
    <mergeCell ref="K16:L16"/>
    <mergeCell ref="K17:L17"/>
    <mergeCell ref="K21:M21"/>
    <mergeCell ref="K22:L22"/>
    <mergeCell ref="K23:L23"/>
    <mergeCell ref="K24:L24"/>
    <mergeCell ref="K25:L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workbookViewId="0">
      <selection sqref="A1:XFD1048576"/>
    </sheetView>
  </sheetViews>
  <sheetFormatPr defaultRowHeight="18" x14ac:dyDescent="0.55000000000000004"/>
  <cols>
    <col min="1" max="1" width="9.06640625" style="1"/>
    <col min="2" max="2" width="9.796875" style="1" bestFit="1" customWidth="1"/>
    <col min="3" max="3" width="12.73046875" style="1" bestFit="1" customWidth="1"/>
    <col min="4" max="15" width="9.06640625" style="1"/>
    <col min="16" max="16" width="9.33203125" style="1" bestFit="1" customWidth="1"/>
    <col min="17" max="17" width="12.73046875" style="1" bestFit="1" customWidth="1"/>
    <col min="18" max="16384" width="9.06640625" style="1"/>
  </cols>
  <sheetData>
    <row r="1" spans="1:17" x14ac:dyDescent="0.55000000000000004">
      <c r="A1" s="1" t="s">
        <v>34</v>
      </c>
      <c r="O1" s="1" t="s">
        <v>42</v>
      </c>
    </row>
    <row r="3" spans="1:17" x14ac:dyDescent="0.55000000000000004">
      <c r="A3" s="1" t="s">
        <v>4</v>
      </c>
      <c r="O3" s="1" t="s">
        <v>4</v>
      </c>
    </row>
    <row r="4" spans="1:17" x14ac:dyDescent="0.55000000000000004">
      <c r="B4" s="1" t="s">
        <v>39</v>
      </c>
      <c r="C4" s="1" t="s">
        <v>40</v>
      </c>
      <c r="P4" s="1" t="s">
        <v>39</v>
      </c>
      <c r="Q4" s="1" t="s">
        <v>40</v>
      </c>
    </row>
    <row r="5" spans="1:17" x14ac:dyDescent="0.55000000000000004">
      <c r="A5" s="1" t="s">
        <v>35</v>
      </c>
      <c r="B5" s="1">
        <f>'Primo quadrimestre'!M15</f>
        <v>0</v>
      </c>
      <c r="C5" s="13" t="e">
        <f>'Primo quadrimestre'!N15</f>
        <v>#DIV/0!</v>
      </c>
      <c r="O5" s="1" t="s">
        <v>35</v>
      </c>
      <c r="P5" s="1">
        <f>'Secondo quadrimestre'!M15</f>
        <v>0</v>
      </c>
      <c r="Q5" s="13" t="e">
        <f>'Secondo quadrimestre'!N15</f>
        <v>#DIV/0!</v>
      </c>
    </row>
    <row r="6" spans="1:17" x14ac:dyDescent="0.55000000000000004">
      <c r="A6" s="1" t="s">
        <v>36</v>
      </c>
      <c r="B6" s="1">
        <f>'Primo quadrimestre'!M16</f>
        <v>0</v>
      </c>
      <c r="C6" s="13" t="e">
        <f>'Primo quadrimestre'!N16</f>
        <v>#DIV/0!</v>
      </c>
      <c r="O6" s="1" t="s">
        <v>36</v>
      </c>
      <c r="P6" s="1">
        <f>'Secondo quadrimestre'!M16</f>
        <v>0</v>
      </c>
      <c r="Q6" s="13" t="e">
        <f>'Secondo quadrimestre'!N16</f>
        <v>#DIV/0!</v>
      </c>
    </row>
    <row r="7" spans="1:17" x14ac:dyDescent="0.55000000000000004">
      <c r="A7" s="1" t="s">
        <v>37</v>
      </c>
      <c r="B7" s="1">
        <f>'Primo quadrimestre'!M17</f>
        <v>0</v>
      </c>
      <c r="C7" s="13" t="e">
        <f>'Primo quadrimestre'!N17</f>
        <v>#DIV/0!</v>
      </c>
      <c r="O7" s="1" t="s">
        <v>37</v>
      </c>
      <c r="P7" s="1">
        <f>'Secondo quadrimestre'!M17</f>
        <v>0</v>
      </c>
      <c r="Q7" s="13" t="e">
        <f>'Secondo quadrimestre'!N17</f>
        <v>#DIV/0!</v>
      </c>
    </row>
    <row r="8" spans="1:17" x14ac:dyDescent="0.55000000000000004">
      <c r="A8" s="1" t="s">
        <v>38</v>
      </c>
      <c r="B8" s="1">
        <f>'Primo quadrimestre'!M18</f>
        <v>0</v>
      </c>
      <c r="C8" s="13" t="e">
        <f>'Primo quadrimestre'!N18</f>
        <v>#DIV/0!</v>
      </c>
      <c r="O8" s="1" t="s">
        <v>38</v>
      </c>
      <c r="P8" s="1">
        <f>'Secondo quadrimestre'!M18</f>
        <v>0</v>
      </c>
      <c r="Q8" s="13" t="e">
        <f>'Secondo quadrimestre'!N18</f>
        <v>#DIV/0!</v>
      </c>
    </row>
    <row r="9" spans="1:17" x14ac:dyDescent="0.55000000000000004">
      <c r="B9" s="1">
        <f>SUM(B5:B8)</f>
        <v>0</v>
      </c>
      <c r="P9" s="1">
        <f>SUM(P5:P8)</f>
        <v>0</v>
      </c>
    </row>
    <row r="17" spans="1:17" x14ac:dyDescent="0.55000000000000004">
      <c r="A17" s="1" t="s">
        <v>8</v>
      </c>
      <c r="O17" s="1" t="s">
        <v>8</v>
      </c>
    </row>
    <row r="18" spans="1:17" x14ac:dyDescent="0.55000000000000004">
      <c r="B18" s="1" t="s">
        <v>41</v>
      </c>
      <c r="C18" s="1" t="s">
        <v>40</v>
      </c>
      <c r="P18" s="1" t="s">
        <v>39</v>
      </c>
      <c r="Q18" s="1" t="s">
        <v>40</v>
      </c>
    </row>
    <row r="19" spans="1:17" x14ac:dyDescent="0.55000000000000004">
      <c r="A19" s="1" t="s">
        <v>35</v>
      </c>
      <c r="B19" s="1">
        <f>'Primo quadrimestre'!M22</f>
        <v>0</v>
      </c>
      <c r="C19" s="13" t="e">
        <f>'Primo quadrimestre'!N22</f>
        <v>#DIV/0!</v>
      </c>
      <c r="O19" s="1" t="s">
        <v>35</v>
      </c>
      <c r="P19" s="1">
        <f>'Secondo quadrimestre'!M22</f>
        <v>0</v>
      </c>
      <c r="Q19" s="13" t="e">
        <f>'Secondo quadrimestre'!N22</f>
        <v>#DIV/0!</v>
      </c>
    </row>
    <row r="20" spans="1:17" x14ac:dyDescent="0.55000000000000004">
      <c r="A20" s="1" t="s">
        <v>36</v>
      </c>
      <c r="B20" s="1">
        <f>'Primo quadrimestre'!M2</f>
        <v>0</v>
      </c>
      <c r="C20" s="13" t="e">
        <f>'Primo quadrimestre'!N23</f>
        <v>#DIV/0!</v>
      </c>
      <c r="O20" s="1" t="s">
        <v>36</v>
      </c>
      <c r="P20" s="1">
        <f>'Secondo quadrimestre'!M23</f>
        <v>0</v>
      </c>
      <c r="Q20" s="13" t="e">
        <f>'Secondo quadrimestre'!N23</f>
        <v>#DIV/0!</v>
      </c>
    </row>
    <row r="21" spans="1:17" x14ac:dyDescent="0.55000000000000004">
      <c r="A21" s="1" t="s">
        <v>37</v>
      </c>
      <c r="B21" s="1">
        <f>'Primo quadrimestre'!M24</f>
        <v>0</v>
      </c>
      <c r="C21" s="13" t="e">
        <f>'Primo quadrimestre'!N24</f>
        <v>#DIV/0!</v>
      </c>
      <c r="O21" s="1" t="s">
        <v>37</v>
      </c>
      <c r="P21" s="1">
        <f>'Secondo quadrimestre'!M24</f>
        <v>0</v>
      </c>
      <c r="Q21" s="13" t="e">
        <f>'Secondo quadrimestre'!N24</f>
        <v>#DIV/0!</v>
      </c>
    </row>
    <row r="22" spans="1:17" x14ac:dyDescent="0.55000000000000004">
      <c r="A22" s="1" t="s">
        <v>38</v>
      </c>
      <c r="B22" s="1">
        <f>'Primo quadrimestre'!M25</f>
        <v>0</v>
      </c>
      <c r="C22" s="13" t="e">
        <f>'Primo quadrimestre'!N25</f>
        <v>#DIV/0!</v>
      </c>
      <c r="O22" s="1" t="s">
        <v>38</v>
      </c>
      <c r="P22" s="1">
        <f>'Secondo quadrimestre'!M25</f>
        <v>0</v>
      </c>
      <c r="Q22" s="13" t="e">
        <f>'Secondo quadrimestre'!N25</f>
        <v>#DIV/0!</v>
      </c>
    </row>
    <row r="23" spans="1:17" x14ac:dyDescent="0.55000000000000004">
      <c r="B23" s="1">
        <f>SUM(B19:B22)</f>
        <v>0</v>
      </c>
      <c r="P23" s="1">
        <f>SUM(P19:P22)</f>
        <v>0</v>
      </c>
    </row>
  </sheetData>
  <sheetProtection algorithmName="SHA-512" hashValue="93M5YjhqzncGm5Y/Q/8QLrgWXDSpeBryeaZmUj2W69H0NwRIwGOo4bcjsDb2Tb4ysPbqsWUGxatlXVDXeIk9QQ==" saltValue="DaydJ58uOTnYvrcnwYF5ag==" spinCount="100000" sheet="1" objects="1" scenarios="1" selectLockedCell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Istruzioni</vt:lpstr>
      <vt:lpstr>Primo quadrimestre</vt:lpstr>
      <vt:lpstr>Secondo quadrimestre</vt:lpstr>
      <vt:lpstr>Grafici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Di Castro</dc:creator>
  <cp:lastModifiedBy>Silvia Di Castro</cp:lastModifiedBy>
  <cp:lastPrinted>2021-12-24T16:20:48Z</cp:lastPrinted>
  <dcterms:created xsi:type="dcterms:W3CDTF">2021-10-30T12:05:06Z</dcterms:created>
  <dcterms:modified xsi:type="dcterms:W3CDTF">2021-12-24T16:21:01Z</dcterms:modified>
</cp:coreProperties>
</file>